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0185" windowHeight="7950" tabRatio="801" activeTab="12"/>
  </bookViews>
  <sheets>
    <sheet name="表紙"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参考" sheetId="14" r:id="rId14"/>
  </sheets>
  <definedNames>
    <definedName name="_xlfn.IFERROR" hidden="1">#NAME?</definedName>
    <definedName name="name" localSheetId="13">'参考'!$C$7:$C$30</definedName>
    <definedName name="name">#REF!</definedName>
    <definedName name="_xlnm.Print_Area" localSheetId="13">'参考'!$A$1:$F$36</definedName>
    <definedName name="_xlnm.Print_Area" localSheetId="10">'表10'!$A$1:$H$22</definedName>
    <definedName name="_xlnm.Print_Area" localSheetId="11">'表11'!$A$1:$I$49</definedName>
    <definedName name="_xlnm.Print_Area" localSheetId="2">'表2'!$A$1:$E$39</definedName>
    <definedName name="_xlnm.Print_Area" localSheetId="4">'表4'!$A$1:$E$18</definedName>
    <definedName name="_xlnm.Print_Area" localSheetId="6">'表6'!$A$1:$I$34</definedName>
    <definedName name="_xlnm.Print_Area" localSheetId="7">'表7'!$A$1:$F$26</definedName>
    <definedName name="_xlnm.Print_Area" localSheetId="8">'表8'!$A$1:$G$27</definedName>
    <definedName name="_xlnm.Print_Area" localSheetId="9">'表9'!$A$1:$F$22</definedName>
    <definedName name="_xlnm.Print_Area" localSheetId="0">'表紙'!$A$1:$K$56</definedName>
    <definedName name="syourei" localSheetId="13">'参考'!$C$7:$F$30</definedName>
    <definedName name="syourei">#REF!</definedName>
    <definedName name="Z_7C73768E_F605_4E66_A1EA_792805CF7D21_.wvu.Cols" localSheetId="1" hidden="1">'表1'!#REF!</definedName>
    <definedName name="Z_7C73768E_F605_4E66_A1EA_792805CF7D21_.wvu.Cols" localSheetId="10" hidden="1">'表10'!#REF!</definedName>
    <definedName name="Z_7C73768E_F605_4E66_A1EA_792805CF7D21_.wvu.Cols" localSheetId="11" hidden="1">'表11'!#REF!</definedName>
    <definedName name="Z_7C73768E_F605_4E66_A1EA_792805CF7D21_.wvu.Cols" localSheetId="12" hidden="1">'表12'!#REF!</definedName>
    <definedName name="Z_7C73768E_F605_4E66_A1EA_792805CF7D21_.wvu.Cols" localSheetId="2" hidden="1">'表2'!#REF!</definedName>
    <definedName name="Z_7C73768E_F605_4E66_A1EA_792805CF7D21_.wvu.Cols" localSheetId="3" hidden="1">'表3'!#REF!</definedName>
    <definedName name="Z_7C73768E_F605_4E66_A1EA_792805CF7D21_.wvu.Cols" localSheetId="4" hidden="1">'表4'!#REF!</definedName>
    <definedName name="Z_7C73768E_F605_4E66_A1EA_792805CF7D21_.wvu.Cols" localSheetId="5" hidden="1">'表5'!#REF!</definedName>
    <definedName name="Z_7C73768E_F605_4E66_A1EA_792805CF7D21_.wvu.Cols" localSheetId="6" hidden="1">'表6'!#REF!</definedName>
    <definedName name="Z_7C73768E_F605_4E66_A1EA_792805CF7D21_.wvu.Cols" localSheetId="7" hidden="1">'表7'!#REF!</definedName>
    <definedName name="Z_7C73768E_F605_4E66_A1EA_792805CF7D21_.wvu.Cols" localSheetId="8" hidden="1">'表8'!#REF!</definedName>
    <definedName name="Z_7C73768E_F605_4E66_A1EA_792805CF7D21_.wvu.Cols" localSheetId="9" hidden="1">'表9'!#REF!</definedName>
    <definedName name="Z_7C73768E_F605_4E66_A1EA_792805CF7D21_.wvu.Cols" localSheetId="0" hidden="1">'表紙'!$C:$C</definedName>
    <definedName name="Z_7C73768E_F605_4E66_A1EA_792805CF7D21_.wvu.PrintArea" localSheetId="10" hidden="1">'表10'!$A$1:$I$19</definedName>
    <definedName name="Z_7C73768E_F605_4E66_A1EA_792805CF7D21_.wvu.PrintArea" localSheetId="11" hidden="1">'表11'!$B$1:$J$55</definedName>
    <definedName name="Z_7C73768E_F605_4E66_A1EA_792805CF7D21_.wvu.PrintArea" localSheetId="12" hidden="1">'表12'!$A$1:$U$33</definedName>
    <definedName name="Z_7C73768E_F605_4E66_A1EA_792805CF7D21_.wvu.PrintArea" localSheetId="2" hidden="1">'表2'!$A$1:$E$39</definedName>
    <definedName name="Z_7C73768E_F605_4E66_A1EA_792805CF7D21_.wvu.PrintArea" localSheetId="7" hidden="1">'表7'!$A$1:$F$18</definedName>
    <definedName name="Z_7C73768E_F605_4E66_A1EA_792805CF7D21_.wvu.PrintArea" localSheetId="8" hidden="1">'表8'!$A$1:$G$18</definedName>
    <definedName name="Z_7C73768E_F605_4E66_A1EA_792805CF7D21_.wvu.PrintArea" localSheetId="9" hidden="1">'表9'!$A$1:$G$18</definedName>
    <definedName name="Z_7C73768E_F605_4E66_A1EA_792805CF7D21_.wvu.PrintArea" localSheetId="0" hidden="1">'表紙'!$A$1:$K$56</definedName>
  </definedNames>
  <calcPr fullCalcOnLoad="1"/>
</workbook>
</file>

<file path=xl/sharedStrings.xml><?xml version="1.0" encoding="utf-8"?>
<sst xmlns="http://schemas.openxmlformats.org/spreadsheetml/2006/main" count="494" uniqueCount="247">
  <si>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</si>
  <si>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</si>
  <si>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</si>
  <si>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</si>
  <si>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</si>
  <si>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</si>
  <si>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</si>
  <si>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</si>
  <si>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</si>
  <si>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</si>
  <si>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</si>
  <si>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</si>
  <si>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</si>
  <si>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</si>
  <si>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</si>
  <si>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</si>
  <si>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</si>
  <si>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</si>
  <si>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</si>
  <si>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</si>
  <si>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</si>
  <si>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総発熱量
（MJ）</t>
  </si>
  <si>
    <t>○○電力会社</t>
  </si>
  <si>
    <t>一般炭</t>
  </si>
  <si>
    <t>小計</t>
  </si>
  <si>
    <t>t</t>
  </si>
  <si>
    <t>MJ/t</t>
  </si>
  <si>
    <t>無煙炭</t>
  </si>
  <si>
    <t>MJ/千kl</t>
  </si>
  <si>
    <t>MJ/千kl</t>
  </si>
  <si>
    <t>千kl</t>
  </si>
  <si>
    <t>天然ガス</t>
  </si>
  <si>
    <t>MJ/千㎥</t>
  </si>
  <si>
    <t>小　　計</t>
  </si>
  <si>
    <t>事業者の名称</t>
  </si>
  <si>
    <t>△△電力会社</t>
  </si>
  <si>
    <t>□□電力会社</t>
  </si>
  <si>
    <t>燃料種</t>
  </si>
  <si>
    <t>原料炭</t>
  </si>
  <si>
    <t>一般炭</t>
  </si>
  <si>
    <r>
      <t>千Nm</t>
    </r>
    <r>
      <rPr>
        <vertAlign val="superscript"/>
        <sz val="8"/>
        <rFont val="ＭＳ Ｐゴシック"/>
        <family val="3"/>
      </rPr>
      <t>3</t>
    </r>
  </si>
  <si>
    <t>（参考）</t>
  </si>
  <si>
    <t>＜自社分＞／＜他社分＞</t>
  </si>
  <si>
    <t>≪表２≫</t>
  </si>
  <si>
    <t>≪表１≫</t>
  </si>
  <si>
    <t>≪表３≫</t>
  </si>
  <si>
    <t>　○燃料区分及び総発熱量が判明する場合</t>
  </si>
  <si>
    <t>燃料区分毎の
総発熱量
（MJ）</t>
  </si>
  <si>
    <t>　○燃料区分及び受電電力量が判明する場合</t>
  </si>
  <si>
    <t>燃料区分</t>
  </si>
  <si>
    <t>≪表６≫</t>
  </si>
  <si>
    <t>≪表５≫</t>
  </si>
  <si>
    <t>≪表４≫</t>
  </si>
  <si>
    <t>第４欄</t>
  </si>
  <si>
    <t>第５欄</t>
  </si>
  <si>
    <t>単位発熱量（GJ/t）</t>
  </si>
  <si>
    <t>排出係数（t-C/GJ）</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</si>
  <si>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</si>
  <si>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</si>
  <si>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</si>
  <si>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</si>
  <si>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　○燃料使用量及び単位発熱量（測定値）が判明する場合</t>
  </si>
  <si>
    <t>　○燃料使用量が判明する場合</t>
  </si>
  <si>
    <t>平成　　年　　月　　日</t>
  </si>
  <si>
    <t>会社名</t>
  </si>
  <si>
    <t>販売電力量</t>
  </si>
  <si>
    <t>〔把握できなかった理由〕</t>
  </si>
  <si>
    <t>石炭</t>
  </si>
  <si>
    <t>特定規模電気事業者A</t>
  </si>
  <si>
    <t>◎電源が特定できる場合　</t>
  </si>
  <si>
    <t>◎電源が特定できる場合</t>
  </si>
  <si>
    <t>　○燃料種ごとの総発熱量が判明する場合</t>
  </si>
  <si>
    <t>　○燃料種ごとの受電電力量が判明する場合</t>
  </si>
  <si>
    <t>（出所）特定排出者の事業活動に伴う温室効果ガスの排出量算定に関する省令別表第１</t>
  </si>
  <si>
    <t>発熱量</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</si>
  <si>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</si>
  <si>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</si>
  <si>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t>単位発熱量（測定値）</t>
  </si>
  <si>
    <t>燃料種別発熱量</t>
  </si>
  <si>
    <r>
      <t>燃料区分ごとの総発熱量×燃料区分別ＣＯ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</si>
  <si>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石炭</t>
  </si>
  <si>
    <t>LNG</t>
  </si>
  <si>
    <t>把握率（％）</t>
  </si>
  <si>
    <r>
      <t>燃料使用量×単位発熱量（測定値）×燃料種別排出係数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</si>
  <si>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燃料使用量×燃料種別発熱量</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</si>
  <si>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t>※1　算定省令別表第１の第5欄に掲げる係数
※2　算定省令別表第１の第4欄に掲げる単位発熱量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</si>
  <si>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</si>
  <si>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</si>
  <si>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t</t>
  </si>
  <si>
    <t>MJ/t</t>
  </si>
  <si>
    <t>t</t>
  </si>
  <si>
    <t>MJ/t</t>
  </si>
  <si>
    <t>t</t>
  </si>
  <si>
    <t>MJ/t</t>
  </si>
  <si>
    <t>コークス</t>
  </si>
  <si>
    <t>コールタール</t>
  </si>
  <si>
    <t>コンデンセート（ＮＧＬ）</t>
  </si>
  <si>
    <t>ガソリン</t>
  </si>
  <si>
    <t>ナフサ</t>
  </si>
  <si>
    <t>t</t>
  </si>
  <si>
    <t>MJ/t</t>
  </si>
  <si>
    <t>天然ガス</t>
  </si>
  <si>
    <t>コークス炉ガス</t>
  </si>
  <si>
    <r>
      <t>千Nm</t>
    </r>
    <r>
      <rPr>
        <vertAlign val="superscript"/>
        <sz val="8"/>
        <rFont val="ＭＳ Ｐゴシック"/>
        <family val="3"/>
      </rPr>
      <t>3</t>
    </r>
  </si>
  <si>
    <t>高炉ガス</t>
  </si>
  <si>
    <t>－</t>
  </si>
  <si>
    <r>
      <t>燃料種ごとの総発熱量×燃料種別排出係数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</si>
  <si>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t>※　算定省令別表第１の第5欄に掲げる係数</t>
  </si>
  <si>
    <t>ガソリン</t>
  </si>
  <si>
    <t>ナフサ</t>
  </si>
  <si>
    <t>コークス炉ガス</t>
  </si>
  <si>
    <t>高炉ガス</t>
  </si>
  <si>
    <t>ＬＮＧ</t>
  </si>
  <si>
    <t>※　自家発事業者の事業所別排出係数、取引所の係数も含む</t>
  </si>
  <si>
    <t>日本卸電力取引所</t>
  </si>
  <si>
    <t>省令値</t>
  </si>
  <si>
    <t>t</t>
  </si>
  <si>
    <t>kl</t>
  </si>
  <si>
    <t>kl</t>
  </si>
  <si>
    <t>kl</t>
  </si>
  <si>
    <t>kl</t>
  </si>
  <si>
    <t>kl</t>
  </si>
  <si>
    <t>kl</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</si>
  <si>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</si>
  <si>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受電電力量÷平均熱効率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</si>
  <si>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平均熱効率　　　　　　　　（％）</t>
  </si>
  <si>
    <r>
      <t>※　関連する燃料による平均的なＣＯ</t>
    </r>
    <r>
      <rPr>
        <vertAlign val="subscript"/>
        <sz val="8"/>
        <rFont val="ＭＳ Ｐゴシック"/>
        <family val="3"/>
      </rPr>
      <t>２</t>
    </r>
    <r>
      <rPr>
        <sz val="8"/>
        <rFont val="ＭＳ Ｐゴシック"/>
        <family val="3"/>
      </rPr>
      <t>排出係数</t>
    </r>
  </si>
  <si>
    <r>
      <t>受電電力量÷平均熱効率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</si>
  <si>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平均熱効率（％）</t>
  </si>
  <si>
    <t>※1　総合エネルギー統計から算出した平均熱効率
※2　算定省令別表第１の第5欄に掲げる係数</t>
  </si>
  <si>
    <r>
      <t>※1　総合エネルギー統計から算出した燃料区分別平均熱効率
※2　関連する燃料による平均的なＣＯ</t>
    </r>
    <r>
      <rPr>
        <vertAlign val="subscript"/>
        <sz val="8"/>
        <rFont val="ＭＳ Ｐゴシック"/>
        <family val="3"/>
      </rPr>
      <t>２</t>
    </r>
    <r>
      <rPr>
        <sz val="8"/>
        <rFont val="ＭＳ Ｐゴシック"/>
        <family val="3"/>
      </rPr>
      <t>排出係数</t>
    </r>
  </si>
  <si>
    <t>※　排出量が把握できない事業者に対してのみ用いる係数</t>
  </si>
  <si>
    <t>≪表７≫</t>
  </si>
  <si>
    <t>合計</t>
  </si>
  <si>
    <t>クレジット量
（t-CO2）</t>
  </si>
  <si>
    <t>クレジット識別番号</t>
  </si>
  <si>
    <t>償却前
移転日</t>
  </si>
  <si>
    <t>・</t>
  </si>
  <si>
    <t>※</t>
  </si>
  <si>
    <t>　本表に記載した全ての京都メカニズムクレジットについて、当該電気事業者が国の管理口座への移転を行ったことを確認するため、国別登録簿システムから入手できる「算定割当量振替通知」を添付すること。</t>
  </si>
  <si>
    <t>≪表８≫</t>
  </si>
  <si>
    <r>
      <t>調達先</t>
    </r>
    <r>
      <rPr>
        <vertAlign val="superscript"/>
        <sz val="10"/>
        <rFont val="ＭＳ Ｐゴシック"/>
        <family val="3"/>
      </rPr>
      <t>注）</t>
    </r>
  </si>
  <si>
    <t>注）調達先は、事業者別にまとめて記載すること。</t>
  </si>
  <si>
    <t>実二酸化炭素排出量</t>
  </si>
  <si>
    <t>(実二酸化炭素排出量)</t>
  </si>
  <si>
    <t>(実排出係数)</t>
  </si>
  <si>
    <t>(調整後二酸化炭素排出量)</t>
  </si>
  <si>
    <t>(調整後排出係数)</t>
  </si>
  <si>
    <t>≪表９≫</t>
  </si>
  <si>
    <t>削減量の種別</t>
  </si>
  <si>
    <t>排出量調整
無効化量
（t-CO2）</t>
  </si>
  <si>
    <t>識別番号</t>
  </si>
  <si>
    <t>排出量調整
無効化日</t>
  </si>
  <si>
    <t>　本表に記載した全ての国内認証排出削減量について、当該電気事業者が排出量調整無効化を行ったことを確認できる書類を添付すること。</t>
  </si>
  <si>
    <t>≪表１０≫</t>
  </si>
  <si>
    <t>削減量の種別</t>
  </si>
  <si>
    <t>注）調達先は、事業者別にまとめて記載すること</t>
  </si>
  <si>
    <t>－</t>
  </si>
  <si>
    <t>○受電電力量及び事業者等別実二酸化炭素排出係数が判明する場合</t>
  </si>
  <si>
    <t>≪表１１≫</t>
  </si>
  <si>
    <t>例</t>
  </si>
  <si>
    <t>○○電力（株）</t>
  </si>
  <si>
    <t>＜一般電気事業者の場合＞</t>
  </si>
  <si>
    <t>一般電気事業者の
供給区域</t>
  </si>
  <si>
    <t>①調整電力量の算出</t>
  </si>
  <si>
    <t>一般電気
事業者</t>
  </si>
  <si>
    <t>北海道電力（株）</t>
  </si>
  <si>
    <t>東北電力（株）</t>
  </si>
  <si>
    <t>東京電力（株）</t>
  </si>
  <si>
    <t>中部電力（株）</t>
  </si>
  <si>
    <t>北陸電力（株）</t>
  </si>
  <si>
    <t>関西電力（株）</t>
  </si>
  <si>
    <t>中国電力（株）</t>
  </si>
  <si>
    <t>四国電力（株）</t>
  </si>
  <si>
    <t>九州電力（株）</t>
  </si>
  <si>
    <t>沖縄電力（株）</t>
  </si>
  <si>
    <t>　　一般電気事業者の供給区域ごとに、以下の式で求める。</t>
  </si>
  <si>
    <t>全新電力の販売電力量</t>
  </si>
  <si>
    <t>一般電気事業者の販売電力量＋全新電力の販売電力量</t>
  </si>
  <si>
    <t>＜新電力の場合＞</t>
  </si>
  <si>
    <t>当該新電力の販売電力量</t>
  </si>
  <si>
    <t>　　一般電気事業者、新電力ごとに以下の式にて求める。</t>
  </si>
  <si>
    <t>新電力</t>
  </si>
  <si>
    <t>≪表１2≫</t>
  </si>
  <si>
    <t>×</t>
  </si>
  <si>
    <t>②固定価格買取制度調整二酸化炭素排出量の算出</t>
  </si>
  <si>
    <t>　以下の式にて求める。</t>
  </si>
  <si>
    <t>　 以下の式で求める。</t>
  </si>
  <si>
    <t>②余剰買取調整二酸化炭素排出量の算出</t>
  </si>
  <si>
    <t>余剰買取調整二酸化炭素排出量の算出の内訳</t>
  </si>
  <si>
    <t>固定価格買取制度による
当該電気事業者買取電力量</t>
  </si>
  <si>
    <t>固定価格買取制度による
買取電力量（全国総量）</t>
  </si>
  <si>
    <t>固定価格買取制度調整二酸化炭素排出量の算出の内訳</t>
  </si>
  <si>
    <t>当該新電力の販売電力量</t>
  </si>
  <si>
    <t>実二酸化炭素排出量</t>
  </si>
  <si>
    <t xml:space="preserve">固定価格買取制度
調整電力量 ＝ </t>
  </si>
  <si>
    <t>当該電気事業者販売電力量</t>
  </si>
  <si>
    <t>当該電気事業者販売電力量</t>
  </si>
  <si>
    <t>販売電力量（全国総量）</t>
  </si>
  <si>
    <t>実二酸化炭素排出量</t>
  </si>
  <si>
    <t xml:space="preserve">固定価格買取制度調整二酸化炭素排出量 ＝ 　　   　 固定価格買取制度調整電力量                   　×                                  </t>
  </si>
  <si>
    <t>実二酸化炭素排出量</t>
  </si>
  <si>
    <t>一般電気事業者の販売電力量</t>
  </si>
  <si>
    <r>
      <t xml:space="preserve">       　 使用端
        実排出係数 　</t>
    </r>
    <r>
      <rPr>
        <sz val="11"/>
        <rFont val="ＭＳ Ｐゴシック"/>
        <family val="3"/>
      </rPr>
      <t xml:space="preserve">      =
       （ｋｇ-CO</t>
    </r>
    <r>
      <rPr>
        <vertAlign val="subscript"/>
        <sz val="11"/>
        <rFont val="ＭＳ Ｐゴシック"/>
        <family val="3"/>
      </rPr>
      <t>2</t>
    </r>
    <r>
      <rPr>
        <sz val="11"/>
        <rFont val="ＭＳ Ｐゴシック"/>
        <family val="3"/>
      </rPr>
      <t>/ｋWh)</t>
    </r>
  </si>
  <si>
    <r>
      <t xml:space="preserve">          使用端
      調整後排出係数 　  =   
       （ｋｇ-CO</t>
    </r>
    <r>
      <rPr>
        <vertAlign val="subscript"/>
        <sz val="11"/>
        <rFont val="ＭＳ Ｐゴシック"/>
        <family val="3"/>
      </rPr>
      <t>2</t>
    </r>
    <r>
      <rPr>
        <sz val="11"/>
        <rFont val="ＭＳ Ｐゴシック"/>
        <family val="3"/>
      </rPr>
      <t>/ｋWh)</t>
    </r>
  </si>
  <si>
    <r>
      <t>実二酸化炭素排出量</t>
    </r>
    <r>
      <rPr>
        <sz val="11"/>
        <rFont val="ＭＳ Ｐゴシック"/>
        <family val="3"/>
      </rPr>
      <t>＋固定価格買取制度調整二酸化炭素排出量＋余剰買取調整二酸化炭素排出量
　　　　　　　　　　　　　　　　　　　　　　　　　　　　　　　　　－京都メカニズムクレジット償却前移転量－国内認証排出削減量調整無効化量</t>
    </r>
  </si>
  <si>
    <r>
      <t xml:space="preserve">      把握率（％）    </t>
    </r>
    <r>
      <rPr>
        <sz val="11"/>
        <rFont val="ＭＳ Ｐゴシック"/>
        <family val="3"/>
      </rPr>
      <t xml:space="preserve">   =</t>
    </r>
  </si>
  <si>
    <r>
      <t>（販売電力量）－（実二酸化炭素排出量算出のため代替値</t>
    </r>
    <r>
      <rPr>
        <vertAlign val="superscript"/>
        <sz val="11"/>
        <rFont val="ＭＳ Ｐゴシック"/>
        <family val="3"/>
      </rPr>
      <t>※</t>
    </r>
    <r>
      <rPr>
        <sz val="11"/>
        <rFont val="ＭＳ Ｐゴシック"/>
        <family val="3"/>
      </rPr>
      <t>を使用した電気の受電電力量）</t>
    </r>
  </si>
  <si>
    <r>
      <t>二酸化炭素排出量
（１０</t>
    </r>
    <r>
      <rPr>
        <vertAlign val="superscript"/>
        <sz val="11"/>
        <rFont val="ＭＳ Ｐゴシック"/>
        <family val="3"/>
      </rPr>
      <t>３</t>
    </r>
    <r>
      <rPr>
        <sz val="11"/>
        <rFont val="ＭＳ Ｐゴシック"/>
        <family val="3"/>
      </rPr>
      <t>ｔ-CO</t>
    </r>
    <r>
      <rPr>
        <vertAlign val="subscript"/>
        <sz val="11"/>
        <rFont val="ＭＳ Ｐゴシック"/>
        <family val="3"/>
      </rPr>
      <t>2</t>
    </r>
    <r>
      <rPr>
        <sz val="11"/>
        <rFont val="ＭＳ Ｐゴシック"/>
        <family val="3"/>
      </rPr>
      <t>）</t>
    </r>
  </si>
  <si>
    <r>
      <t>使用端二酸化炭素排出
係数
（ｋｇ-CO</t>
    </r>
    <r>
      <rPr>
        <vertAlign val="subscript"/>
        <sz val="11"/>
        <rFont val="ＭＳ Ｐゴシック"/>
        <family val="3"/>
      </rPr>
      <t>2</t>
    </r>
    <r>
      <rPr>
        <sz val="11"/>
        <rFont val="ＭＳ Ｐゴシック"/>
        <family val="3"/>
      </rPr>
      <t>/ｋWh)</t>
    </r>
  </si>
  <si>
    <r>
      <t>二酸化炭素排出量算出の
ため代替値</t>
    </r>
    <r>
      <rPr>
        <vertAlign val="superscript"/>
        <sz val="11"/>
        <rFont val="ＭＳ Ｐゴシック"/>
        <family val="3"/>
      </rPr>
      <t>※</t>
    </r>
    <r>
      <rPr>
        <sz val="11"/>
        <rFont val="ＭＳ Ｐゴシック"/>
        <family val="3"/>
      </rPr>
      <t>を使用した
電気の受電電力量
（１０</t>
    </r>
    <r>
      <rPr>
        <vertAlign val="superscript"/>
        <sz val="11"/>
        <rFont val="ＭＳ Ｐゴシック"/>
        <family val="3"/>
      </rPr>
      <t>３</t>
    </r>
    <r>
      <rPr>
        <sz val="11"/>
        <rFont val="ＭＳ Ｐゴシック"/>
        <family val="3"/>
      </rPr>
      <t>ｋｗｈ）</t>
    </r>
  </si>
  <si>
    <r>
      <t>固定価格買取制度による
自社の買取電力量
(10</t>
    </r>
    <r>
      <rPr>
        <vertAlign val="superscript"/>
        <sz val="10"/>
        <rFont val="ＭＳ Ｐゴシック"/>
        <family val="3"/>
      </rPr>
      <t>3</t>
    </r>
    <r>
      <rPr>
        <sz val="10"/>
        <rFont val="ＭＳ Ｐゴシック"/>
        <family val="3"/>
      </rPr>
      <t>kWh)</t>
    </r>
  </si>
  <si>
    <r>
      <t>固定価格買取制度による
買取電力量（全国総量）
(10</t>
    </r>
    <r>
      <rPr>
        <vertAlign val="superscript"/>
        <sz val="10"/>
        <rFont val="ＭＳ Ｐゴシック"/>
        <family val="3"/>
      </rPr>
      <t>3</t>
    </r>
    <r>
      <rPr>
        <sz val="10"/>
        <rFont val="ＭＳ Ｐゴシック"/>
        <family val="3"/>
      </rPr>
      <t>kWh)</t>
    </r>
  </si>
  <si>
    <r>
      <t>自社の販売電力量
(10</t>
    </r>
    <r>
      <rPr>
        <vertAlign val="superscript"/>
        <sz val="10"/>
        <rFont val="ＭＳ Ｐゴシック"/>
        <family val="3"/>
      </rPr>
      <t>3</t>
    </r>
    <r>
      <rPr>
        <sz val="10"/>
        <rFont val="ＭＳ Ｐゴシック"/>
        <family val="3"/>
      </rPr>
      <t>kWh)</t>
    </r>
  </si>
  <si>
    <r>
      <t>販売電力量（全国総量）
(10</t>
    </r>
    <r>
      <rPr>
        <vertAlign val="superscript"/>
        <sz val="10"/>
        <rFont val="ＭＳ Ｐゴシック"/>
        <family val="3"/>
      </rPr>
      <t>3</t>
    </r>
    <r>
      <rPr>
        <sz val="10"/>
        <rFont val="ＭＳ Ｐゴシック"/>
        <family val="3"/>
      </rPr>
      <t>kWh)</t>
    </r>
  </si>
  <si>
    <r>
      <t>固定価格買取制度
調整電力量
(10</t>
    </r>
    <r>
      <rPr>
        <vertAlign val="superscript"/>
        <sz val="10"/>
        <rFont val="ＭＳ Ｐゴシック"/>
        <family val="3"/>
      </rPr>
      <t>3</t>
    </r>
    <r>
      <rPr>
        <sz val="10"/>
        <rFont val="ＭＳ Ｐゴシック"/>
        <family val="3"/>
      </rPr>
      <t>kWh)</t>
    </r>
  </si>
  <si>
    <r>
      <t>実二酸化炭素排出量
（10</t>
    </r>
    <r>
      <rPr>
        <vertAlign val="superscript"/>
        <sz val="10"/>
        <rFont val="ＭＳ Ｐゴシック"/>
        <family val="3"/>
      </rPr>
      <t>３</t>
    </r>
    <r>
      <rPr>
        <sz val="10"/>
        <rFont val="ＭＳ Ｐゴシック"/>
        <family val="3"/>
      </rPr>
      <t>t-CO</t>
    </r>
    <r>
      <rPr>
        <vertAlign val="subscript"/>
        <sz val="10"/>
        <rFont val="ＭＳ Ｐゴシック"/>
        <family val="3"/>
      </rPr>
      <t>2</t>
    </r>
    <r>
      <rPr>
        <sz val="10"/>
        <rFont val="ＭＳ Ｐゴシック"/>
        <family val="3"/>
      </rPr>
      <t>)</t>
    </r>
  </si>
  <si>
    <r>
      <t>固定価格買取制度
調整二酸化炭素排出量
（10</t>
    </r>
    <r>
      <rPr>
        <vertAlign val="superscript"/>
        <sz val="10"/>
        <rFont val="ＭＳ Ｐゴシック"/>
        <family val="3"/>
      </rPr>
      <t>３</t>
    </r>
    <r>
      <rPr>
        <sz val="10"/>
        <rFont val="ＭＳ Ｐゴシック"/>
        <family val="3"/>
      </rPr>
      <t>t-CO</t>
    </r>
    <r>
      <rPr>
        <vertAlign val="subscript"/>
        <sz val="10"/>
        <rFont val="ＭＳ Ｐゴシック"/>
        <family val="3"/>
      </rPr>
      <t>2</t>
    </r>
    <r>
      <rPr>
        <sz val="10"/>
        <rFont val="ＭＳ Ｐゴシック"/>
        <family val="3"/>
      </rPr>
      <t>)</t>
    </r>
  </si>
  <si>
    <t>余剰買取調整電力量（一般） ＝ 一般電気事業者の余剰買取電力量×</t>
  </si>
  <si>
    <r>
      <t>当該供給区域の一般電気事業者の余剰買取電力量
(10</t>
    </r>
    <r>
      <rPr>
        <vertAlign val="superscript"/>
        <sz val="10"/>
        <rFont val="ＭＳ Ｐゴシック"/>
        <family val="3"/>
      </rPr>
      <t>3</t>
    </r>
    <r>
      <rPr>
        <sz val="10"/>
        <rFont val="ＭＳ Ｐゴシック"/>
        <family val="3"/>
      </rPr>
      <t>kWh)</t>
    </r>
  </si>
  <si>
    <r>
      <t>当該供給区域の一般電気事業者の販売電力量
(10</t>
    </r>
    <r>
      <rPr>
        <vertAlign val="superscript"/>
        <sz val="10"/>
        <rFont val="ＭＳ Ｐゴシック"/>
        <family val="3"/>
      </rPr>
      <t>3</t>
    </r>
    <r>
      <rPr>
        <sz val="10"/>
        <rFont val="ＭＳ Ｐゴシック"/>
        <family val="3"/>
      </rPr>
      <t>kWh)</t>
    </r>
  </si>
  <si>
    <r>
      <t>当該供給区域の全新電力の販売電力量
(10</t>
    </r>
    <r>
      <rPr>
        <vertAlign val="superscript"/>
        <sz val="10"/>
        <rFont val="ＭＳ Ｐゴシック"/>
        <family val="3"/>
      </rPr>
      <t>3</t>
    </r>
    <r>
      <rPr>
        <sz val="10"/>
        <rFont val="ＭＳ Ｐゴシック"/>
        <family val="3"/>
      </rPr>
      <t>kWh)</t>
    </r>
  </si>
  <si>
    <r>
      <t>余剰買取
調整電力量（一般）
(10</t>
    </r>
    <r>
      <rPr>
        <vertAlign val="superscript"/>
        <sz val="10"/>
        <rFont val="ＭＳ Ｐゴシック"/>
        <family val="3"/>
      </rPr>
      <t>3</t>
    </r>
    <r>
      <rPr>
        <sz val="10"/>
        <rFont val="ＭＳ Ｐゴシック"/>
        <family val="3"/>
      </rPr>
      <t>kWh)</t>
    </r>
  </si>
  <si>
    <t>余剰買取調整電力量（新電力） ＝ 一般電気事業者の余剰買取電力量×</t>
  </si>
  <si>
    <r>
      <t>当該供給区域の新電力(自社）の販売電力量
(10</t>
    </r>
    <r>
      <rPr>
        <vertAlign val="superscript"/>
        <sz val="10"/>
        <rFont val="ＭＳ Ｐゴシック"/>
        <family val="3"/>
      </rPr>
      <t>3</t>
    </r>
    <r>
      <rPr>
        <sz val="10"/>
        <rFont val="ＭＳ Ｐゴシック"/>
        <family val="3"/>
      </rPr>
      <t>kWh)</t>
    </r>
  </si>
  <si>
    <r>
      <t>余剰買取
調整電力量（新電力)
(10</t>
    </r>
    <r>
      <rPr>
        <vertAlign val="superscript"/>
        <sz val="10"/>
        <rFont val="ＭＳ Ｐゴシック"/>
        <family val="3"/>
      </rPr>
      <t>3</t>
    </r>
    <r>
      <rPr>
        <sz val="10"/>
        <rFont val="ＭＳ Ｐゴシック"/>
        <family val="3"/>
      </rPr>
      <t>kWh)</t>
    </r>
  </si>
  <si>
    <t xml:space="preserve">余剰買取調整二酸化炭素排出量　　 ＝  　余剰買取調整電力量（一般）         ×               </t>
  </si>
  <si>
    <r>
      <t>実二酸化炭素排出量</t>
    </r>
    <r>
      <rPr>
        <sz val="11"/>
        <rFont val="ＭＳ Ｐゴシック"/>
        <family val="3"/>
      </rPr>
      <t xml:space="preserve">
（10</t>
    </r>
    <r>
      <rPr>
        <vertAlign val="superscript"/>
        <sz val="11"/>
        <rFont val="ＭＳ Ｐゴシック"/>
        <family val="3"/>
      </rPr>
      <t>３</t>
    </r>
    <r>
      <rPr>
        <sz val="11"/>
        <rFont val="ＭＳ Ｐゴシック"/>
        <family val="3"/>
      </rPr>
      <t>t-CO</t>
    </r>
    <r>
      <rPr>
        <vertAlign val="subscript"/>
        <sz val="11"/>
        <rFont val="ＭＳ Ｐゴシック"/>
        <family val="3"/>
      </rPr>
      <t>2</t>
    </r>
    <r>
      <rPr>
        <sz val="11"/>
        <rFont val="ＭＳ Ｐゴシック"/>
        <family val="3"/>
      </rPr>
      <t>)　</t>
    </r>
  </si>
  <si>
    <r>
      <t>調整電力量
(10</t>
    </r>
    <r>
      <rPr>
        <vertAlign val="superscript"/>
        <sz val="10"/>
        <rFont val="ＭＳ Ｐゴシック"/>
        <family val="3"/>
      </rPr>
      <t>3</t>
    </r>
    <r>
      <rPr>
        <sz val="10"/>
        <rFont val="ＭＳ Ｐゴシック"/>
        <family val="3"/>
      </rPr>
      <t>kWh)</t>
    </r>
  </si>
  <si>
    <r>
      <rPr>
        <sz val="11"/>
        <rFont val="ＭＳ Ｐゴシック"/>
        <family val="3"/>
      </rPr>
      <t>余剰買取調整
二酸化炭素排出量
（10</t>
    </r>
    <r>
      <rPr>
        <vertAlign val="superscript"/>
        <sz val="11"/>
        <rFont val="ＭＳ Ｐゴシック"/>
        <family val="3"/>
      </rPr>
      <t>３</t>
    </r>
    <r>
      <rPr>
        <sz val="11"/>
        <rFont val="ＭＳ Ｐゴシック"/>
        <family val="3"/>
      </rPr>
      <t>t-CO</t>
    </r>
    <r>
      <rPr>
        <vertAlign val="subscript"/>
        <sz val="11"/>
        <rFont val="ＭＳ Ｐゴシック"/>
        <family val="3"/>
      </rPr>
      <t>2</t>
    </r>
    <r>
      <rPr>
        <sz val="11"/>
        <rFont val="ＭＳ Ｐゴシック"/>
        <family val="3"/>
      </rPr>
      <t>)</t>
    </r>
  </si>
  <si>
    <r>
      <t>調達先</t>
    </r>
    <r>
      <rPr>
        <vertAlign val="superscript"/>
        <sz val="11"/>
        <rFont val="ＭＳ Ｐゴシック"/>
        <family val="3"/>
      </rPr>
      <t>注）</t>
    </r>
  </si>
  <si>
    <r>
      <t>受電電力量×事業者等別実二酸化炭素排出係数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</si>
  <si>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r>
      <t>事業者の名称</t>
    </r>
    <r>
      <rPr>
        <vertAlign val="superscript"/>
        <sz val="10"/>
        <rFont val="ＭＳ Ｐゴシック"/>
        <family val="3"/>
      </rPr>
      <t>注）</t>
    </r>
    <r>
      <rPr>
        <sz val="10"/>
        <rFont val="ＭＳ Ｐゴシック"/>
        <family val="3"/>
      </rPr>
      <t xml:space="preserve">
</t>
    </r>
  </si>
  <si>
    <r>
      <t>事業者等別実二酸化炭素排出係数
（t-CO</t>
    </r>
    <r>
      <rPr>
        <vertAlign val="subscript"/>
        <sz val="10"/>
        <rFont val="ＭＳ Ｐゴシック"/>
        <family val="3"/>
      </rPr>
      <t>2</t>
    </r>
    <r>
      <rPr>
        <sz val="10"/>
        <rFont val="ＭＳ Ｐゴシック"/>
        <family val="3"/>
      </rPr>
      <t>/ｋWh）</t>
    </r>
  </si>
  <si>
    <r>
      <t>○受電電力量は判明するが事業者等別ＣＯ</t>
    </r>
    <r>
      <rPr>
        <b/>
        <vertAlign val="subscript"/>
        <sz val="14"/>
        <rFont val="ＭＳ Ｐゴシック"/>
        <family val="3"/>
      </rPr>
      <t>２</t>
    </r>
    <r>
      <rPr>
        <b/>
        <sz val="14"/>
        <rFont val="ＭＳ Ｐゴシック"/>
        <family val="3"/>
      </rPr>
      <t>排出係数が判明しない場合</t>
    </r>
  </si>
  <si>
    <r>
      <t>受電電力量×代替値</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</si>
  <si>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r>
      <t>代替値
（t-CO</t>
    </r>
    <r>
      <rPr>
        <vertAlign val="subscript"/>
        <sz val="10"/>
        <rFont val="ＭＳ Ｐゴシック"/>
        <family val="3"/>
      </rPr>
      <t>2</t>
    </r>
    <r>
      <rPr>
        <sz val="10"/>
        <rFont val="ＭＳ Ｐゴシック"/>
        <family val="3"/>
      </rPr>
      <t>/ｋWh）</t>
    </r>
  </si>
  <si>
    <r>
      <t>販売電力量
（１０</t>
    </r>
    <r>
      <rPr>
        <vertAlign val="superscript"/>
        <sz val="11"/>
        <rFont val="ＭＳ Ｐゴシック"/>
        <family val="3"/>
      </rPr>
      <t>３</t>
    </r>
    <r>
      <rPr>
        <sz val="11"/>
        <rFont val="ＭＳ Ｐゴシック"/>
        <family val="3"/>
      </rPr>
      <t>ｋｗｈ）</t>
    </r>
  </si>
  <si>
    <t>「発電に伴い排出された実二酸化炭素排出量」の算定根拠資料
（平成24年度実績）</t>
  </si>
  <si>
    <t>温対法における特定排出者の
他人から供給された電気の使用に伴う二酸化炭素排出量の
算定等に用いられる排出係数について
（平成24年度実績）</t>
  </si>
  <si>
    <t>他者から調達した電気に係る排出量調整無効化した国内認証排出削減量の内訳
（平成24年度実績）</t>
  </si>
  <si>
    <t>排出量調整無効化した国内認証排出削減量の内訳
（平成24年度実績）</t>
  </si>
  <si>
    <t>他者から調達した電気に係る償却前移転した京都メカニズムクレジットの内訳
（平成24年度実績）</t>
  </si>
  <si>
    <t>償却前移転した京都メカニズムクレジットの内訳
（平成24年度実績）</t>
  </si>
  <si>
    <t>「発電に伴い排出された実二酸化炭素排出量」の算定根拠資料
（平成24年度実績）</t>
  </si>
  <si>
    <t>「発電に伴い排出された実二酸化炭素排出量」の算定根拠資料
（平成24年度実績）</t>
  </si>
  <si>
    <t xml:space="preserve">余剰買取調整二酸化炭素排出量 ＝　－（区域ごとの余剰買取調整電力量（新電力）合計）　×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</si>
</sst>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quot;&quot;;@"/>
    <numFmt numFmtId="185" formatCode="#,##0.00000000000000_ "/>
    <numFmt numFmtId="186" formatCode="#,##0_ ;[Red]\-#,##0\ "/>
    <numFmt numFmtId="187" formatCode="#,##0.000_ "/>
    <numFmt numFmtId="188" formatCode="0.00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vertAlign val="subscript"/>
      <sz val="12"/>
      <name val="ＭＳ Ｐゴシック"/>
      <family val="3"/>
    </font>
    <font>
      <vertAlign val="subscript"/>
      <sz val="10"/>
      <name val="ＭＳ Ｐゴシック"/>
      <family val="3"/>
    </font>
    <font>
      <sz val="9"/>
      <name val="ＭＳ Ｐゴシック"/>
      <family val="3"/>
    </font>
    <font>
      <vertAlign val="subscript"/>
      <sz val="8"/>
      <name val="ＭＳ Ｐゴシック"/>
      <family val="3"/>
    </font>
    <font>
      <b/>
      <sz val="20"/>
      <name val="ＭＳ Ｐゴシック"/>
      <family val="3"/>
    </font>
    <font>
      <vertAlign val="subscript"/>
      <sz val="11"/>
      <name val="ＭＳ Ｐゴシック"/>
      <family val="3"/>
    </font>
    <font>
      <sz val="12"/>
      <name val="ＭＳ Ｐゴシック"/>
      <family val="3"/>
    </font>
    <font>
      <b/>
      <vertAlign val="subscrip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double"/>
    </border>
    <border>
      <left style="thin"/>
      <right>
        <color indexed="63"/>
      </right>
      <top style="double"/>
      <bottom style="thin"/>
    </border>
    <border>
      <left>
        <color indexed="63"/>
      </left>
      <right style="medium"/>
      <top>
        <color indexed="63"/>
      </top>
      <bottom style="thin"/>
    </border>
    <border>
      <left style="thin"/>
      <right style="medium"/>
      <top style="double"/>
      <bottom style="medium"/>
    </border>
    <border>
      <left style="thin"/>
      <right style="medium"/>
      <top style="medium"/>
      <bottom style="double"/>
    </border>
    <border>
      <left style="thin"/>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thin"/>
      <bottom>
        <color indexed="63"/>
      </bottom>
    </border>
    <border>
      <left>
        <color indexed="63"/>
      </left>
      <right>
        <color indexed="63"/>
      </right>
      <top style="double"/>
      <bottom style="thin"/>
    </border>
    <border>
      <left>
        <color indexed="63"/>
      </left>
      <right style="double"/>
      <top style="double"/>
      <bottom>
        <color indexed="63"/>
      </bottom>
    </border>
    <border>
      <left style="double"/>
      <right>
        <color indexed="63"/>
      </right>
      <top>
        <color indexed="63"/>
      </top>
      <bottom>
        <color indexed="63"/>
      </bottom>
    </border>
    <border>
      <left>
        <color indexed="63"/>
      </left>
      <right>
        <color indexed="63"/>
      </right>
      <top style="thin"/>
      <bottom style="double"/>
    </border>
    <border>
      <left>
        <color indexed="63"/>
      </left>
      <right style="double"/>
      <top>
        <color indexed="63"/>
      </top>
      <bottom style="double"/>
    </border>
    <border>
      <left style="thin"/>
      <right style="medium"/>
      <top style="medium"/>
      <bottom>
        <color indexed="63"/>
      </bottom>
    </border>
    <border>
      <left style="thin"/>
      <right style="medium"/>
      <top style="double"/>
      <bottom style="thin"/>
    </border>
    <border>
      <left style="thin"/>
      <right style="medium"/>
      <top style="thin"/>
      <bottom style="thin"/>
    </border>
    <border>
      <left style="thin"/>
      <right style="medium"/>
      <top style="thin"/>
      <bottom style="double"/>
    </border>
    <border>
      <left style="thin"/>
      <right style="medium"/>
      <top>
        <color indexed="63"/>
      </top>
      <bottom style="medium"/>
    </border>
    <border>
      <left style="thin"/>
      <right style="thin"/>
      <top style="double"/>
      <bottom style="medium"/>
    </border>
    <border>
      <left style="thin"/>
      <right style="thin"/>
      <top style="medium"/>
      <bottom>
        <color indexed="63"/>
      </bottom>
    </border>
    <border>
      <left style="thin"/>
      <right style="thin"/>
      <top>
        <color indexed="63"/>
      </top>
      <bottom style="double"/>
    </border>
    <border>
      <left>
        <color indexed="63"/>
      </left>
      <right style="double"/>
      <top>
        <color indexed="63"/>
      </top>
      <bottom>
        <color indexed="63"/>
      </bottom>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style="medium"/>
      <right style="double"/>
      <top style="medium"/>
      <bottom>
        <color indexed="63"/>
      </bottom>
    </border>
    <border>
      <left>
        <color indexed="63"/>
      </left>
      <right>
        <color indexed="63"/>
      </right>
      <top style="medium"/>
      <bottom>
        <color indexed="63"/>
      </bottom>
    </border>
    <border>
      <left style="medium"/>
      <right style="double"/>
      <top style="double"/>
      <bottom>
        <color indexed="63"/>
      </bottom>
    </border>
    <border>
      <left style="thin"/>
      <right style="thin"/>
      <top style="double"/>
      <bottom style="thin"/>
    </border>
    <border>
      <left style="thin"/>
      <right style="thin"/>
      <top>
        <color indexed="63"/>
      </top>
      <bottom style="thin"/>
    </border>
    <border>
      <left style="medium"/>
      <right style="double"/>
      <top style="thin"/>
      <bottom style="medium"/>
    </border>
    <border>
      <left>
        <color indexed="63"/>
      </left>
      <right>
        <color indexed="63"/>
      </right>
      <top style="thin"/>
      <bottom style="medium"/>
    </border>
    <border>
      <left style="thin"/>
      <right style="thin"/>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medium"/>
      <right style="thin"/>
      <top>
        <color indexed="63"/>
      </top>
      <bottom style="medium"/>
    </border>
    <border>
      <left style="thin"/>
      <right style="thin"/>
      <top>
        <color indexed="63"/>
      </top>
      <bottom style="medium"/>
    </border>
    <border>
      <left style="medium"/>
      <right style="thin"/>
      <top style="medium"/>
      <bottom style="double"/>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diagonalDown="1">
      <left style="thin"/>
      <right style="thin"/>
      <top style="double"/>
      <bottom style="thin"/>
      <diagonal style="thin"/>
    </border>
    <border>
      <left style="medium"/>
      <right style="thin"/>
      <top style="thin"/>
      <bottom style="medium"/>
    </border>
    <border diagonalDown="1">
      <left style="thin"/>
      <right style="thin"/>
      <top style="thin"/>
      <bottom style="medium"/>
      <diagonal style="thin"/>
    </border>
    <border>
      <left style="double"/>
      <right style="thin"/>
      <top style="medium"/>
      <bottom>
        <color indexed="63"/>
      </bottom>
    </border>
    <border>
      <left style="double"/>
      <right style="thin"/>
      <top style="double"/>
      <bottom>
        <color indexed="63"/>
      </bottom>
    </border>
    <border>
      <left style="medium"/>
      <right style="double"/>
      <top style="thin"/>
      <bottom>
        <color indexed="63"/>
      </bottom>
    </border>
    <border>
      <left style="double"/>
      <right style="thin"/>
      <top style="thin"/>
      <bottom>
        <color indexed="63"/>
      </bottom>
    </border>
    <border>
      <left style="medium"/>
      <right style="double"/>
      <top style="thin"/>
      <bottom style="thin"/>
    </border>
    <border>
      <left style="double"/>
      <right style="thin"/>
      <top style="thin"/>
      <bottom style="thin"/>
    </border>
    <border>
      <left style="medium"/>
      <right style="double"/>
      <top>
        <color indexed="63"/>
      </top>
      <bottom>
        <color indexed="63"/>
      </bottom>
    </border>
    <border>
      <left style="double"/>
      <right style="thin"/>
      <top>
        <color indexed="63"/>
      </top>
      <bottom>
        <color indexed="63"/>
      </bottom>
    </border>
    <border>
      <left style="medium"/>
      <right style="double"/>
      <top>
        <color indexed="63"/>
      </top>
      <bottom style="double"/>
    </border>
    <border>
      <left style="double"/>
      <right style="thin"/>
      <top>
        <color indexed="63"/>
      </top>
      <bottom style="double"/>
    </border>
    <border>
      <left style="medium"/>
      <right style="double"/>
      <top>
        <color indexed="63"/>
      </top>
      <bottom style="medium"/>
    </border>
    <border>
      <left style="double"/>
      <right style="thin"/>
      <top>
        <color indexed="63"/>
      </top>
      <bottom style="medium"/>
    </border>
    <border>
      <left style="double"/>
      <right style="thin"/>
      <top style="double"/>
      <bottom style="thin"/>
    </border>
    <border>
      <left style="medium"/>
      <right style="double"/>
      <top style="double"/>
      <bottom style="medium"/>
    </border>
    <border>
      <left>
        <color indexed="63"/>
      </left>
      <right>
        <color indexed="63"/>
      </right>
      <top style="double"/>
      <bottom style="medium"/>
    </border>
    <border>
      <left style="thin"/>
      <right>
        <color indexed="63"/>
      </right>
      <top style="double"/>
      <bottom style="medium"/>
    </border>
    <border>
      <left style="thin"/>
      <right>
        <color indexed="63"/>
      </right>
      <top style="medium"/>
      <bottom>
        <color indexed="63"/>
      </bottom>
    </border>
    <border>
      <left style="medium"/>
      <right>
        <color indexed="63"/>
      </right>
      <top style="double"/>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double"/>
      <bottom style="medium"/>
    </border>
    <border>
      <left style="thin"/>
      <right style="medium"/>
      <top>
        <color indexed="63"/>
      </top>
      <bottom style="thin"/>
    </border>
    <border>
      <left style="medium"/>
      <right style="thin"/>
      <top>
        <color indexed="63"/>
      </top>
      <bottom style="thin"/>
    </border>
    <border>
      <left style="medium"/>
      <right>
        <color indexed="63"/>
      </right>
      <top style="thin"/>
      <bottom>
        <color indexed="63"/>
      </bottom>
    </border>
    <border>
      <left style="medium"/>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style="thin"/>
      <bottom style="double"/>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style="double"/>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thin"/>
      <bottom style="double"/>
    </border>
    <border>
      <left>
        <color indexed="63"/>
      </left>
      <right style="thin"/>
      <top style="double"/>
      <bottom style="thin"/>
    </border>
    <border>
      <left>
        <color indexed="63"/>
      </left>
      <right style="thin"/>
      <top style="medium"/>
      <bottom style="double"/>
    </border>
    <border>
      <left>
        <color indexed="63"/>
      </left>
      <right style="medium"/>
      <top style="medium"/>
      <bottom>
        <color indexed="63"/>
      </bottom>
    </border>
    <border>
      <left>
        <color indexed="63"/>
      </left>
      <right style="medium"/>
      <top style="double"/>
      <bottom style="thin"/>
    </border>
    <border>
      <left>
        <color indexed="63"/>
      </left>
      <right style="medium"/>
      <top style="thin"/>
      <bottom>
        <color indexed="63"/>
      </bottom>
    </border>
    <border>
      <left>
        <color indexed="63"/>
      </left>
      <right style="medium"/>
      <top style="double"/>
      <bottom style="medium"/>
    </border>
    <border>
      <left style="thin"/>
      <right>
        <color indexed="63"/>
      </right>
      <top style="double"/>
      <bottom>
        <color indexed="63"/>
      </bottom>
    </border>
    <border>
      <left>
        <color indexed="63"/>
      </left>
      <right style="medium"/>
      <top style="double"/>
      <bottom>
        <color indexed="63"/>
      </bottom>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style="double"/>
    </border>
    <border>
      <left style="medium"/>
      <right style="thin"/>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333">
    <xf numFmtId="0" fontId="0" fillId="0" borderId="0" xfId="0" applyAlignment="1">
      <alignment/>
    </xf>
    <xf numFmtId="178" fontId="4" fillId="0" borderId="10" xfId="0" applyNumberFormat="1"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178" fontId="4"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178" fontId="4" fillId="0" borderId="16" xfId="0" applyNumberFormat="1" applyFont="1" applyFill="1" applyBorder="1" applyAlignment="1">
      <alignment vertical="center"/>
    </xf>
    <xf numFmtId="0" fontId="6" fillId="0" borderId="17" xfId="0" applyFont="1" applyFill="1" applyBorder="1" applyAlignment="1">
      <alignment vertical="center"/>
    </xf>
    <xf numFmtId="0" fontId="4" fillId="0" borderId="18" xfId="0" applyFont="1" applyFill="1" applyBorder="1" applyAlignment="1">
      <alignment horizontal="center" vertical="center" wrapText="1"/>
    </xf>
    <xf numFmtId="0" fontId="17" fillId="0" borderId="0" xfId="0" applyFont="1" applyFill="1" applyBorder="1" applyAlignment="1">
      <alignment vertical="center"/>
    </xf>
    <xf numFmtId="178" fontId="4" fillId="0" borderId="11" xfId="0" applyNumberFormat="1" applyFont="1" applyFill="1" applyBorder="1" applyAlignment="1">
      <alignment vertical="center"/>
    </xf>
    <xf numFmtId="178" fontId="4" fillId="0" borderId="14"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19" xfId="0" applyNumberFormat="1" applyFont="1" applyFill="1" applyBorder="1" applyAlignment="1">
      <alignment vertical="center"/>
    </xf>
    <xf numFmtId="0" fontId="6" fillId="0" borderId="0" xfId="0" applyFont="1" applyFill="1" applyBorder="1" applyAlignment="1">
      <alignment vertical="center"/>
    </xf>
    <xf numFmtId="179"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4" fillId="0" borderId="22" xfId="0" applyFont="1" applyFill="1" applyBorder="1" applyAlignment="1">
      <alignment horizontal="center" vertical="center" wrapText="1"/>
    </xf>
    <xf numFmtId="0" fontId="4" fillId="0" borderId="23" xfId="0" applyFont="1" applyFill="1" applyBorder="1" applyAlignment="1">
      <alignment vertical="center"/>
    </xf>
    <xf numFmtId="0" fontId="4" fillId="0" borderId="0"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0" xfId="0" applyFont="1" applyFill="1" applyAlignment="1">
      <alignment vertical="center"/>
    </xf>
    <xf numFmtId="0" fontId="0" fillId="0" borderId="23" xfId="0" applyFont="1" applyFill="1" applyBorder="1" applyAlignment="1">
      <alignment horizontal="center" vertical="top"/>
    </xf>
    <xf numFmtId="0" fontId="0" fillId="0" borderId="0" xfId="0" applyFont="1" applyFill="1" applyAlignment="1">
      <alignment/>
    </xf>
    <xf numFmtId="0" fontId="4" fillId="0" borderId="26" xfId="0" applyFont="1" applyFill="1" applyBorder="1" applyAlignment="1">
      <alignment horizontal="centerContinuous"/>
    </xf>
    <xf numFmtId="0" fontId="4" fillId="0" borderId="27" xfId="0" applyFont="1" applyFill="1" applyBorder="1" applyAlignment="1">
      <alignment horizontal="center"/>
    </xf>
    <xf numFmtId="0" fontId="4" fillId="0" borderId="27" xfId="0" applyFont="1" applyFill="1" applyBorder="1" applyAlignment="1">
      <alignment horizontal="centerContinuous"/>
    </xf>
    <xf numFmtId="180" fontId="0" fillId="0" borderId="23" xfId="0" applyNumberFormat="1" applyFont="1" applyFill="1" applyBorder="1" applyAlignment="1">
      <alignment/>
    </xf>
    <xf numFmtId="176" fontId="4" fillId="0" borderId="23" xfId="0" applyNumberFormat="1" applyFont="1" applyFill="1" applyBorder="1" applyAlignment="1">
      <alignment vertical="center"/>
    </xf>
    <xf numFmtId="0" fontId="0" fillId="0" borderId="23" xfId="0" applyFont="1" applyFill="1" applyBorder="1" applyAlignment="1">
      <alignment horizontal="right"/>
    </xf>
    <xf numFmtId="183" fontId="0" fillId="0" borderId="23" xfId="0" applyNumberFormat="1" applyFont="1" applyFill="1" applyBorder="1" applyAlignment="1">
      <alignment/>
    </xf>
    <xf numFmtId="0" fontId="0" fillId="0" borderId="23" xfId="0" applyFont="1" applyFill="1" applyBorder="1" applyAlignment="1">
      <alignment horizontal="center" vertical="center"/>
    </xf>
    <xf numFmtId="182" fontId="0" fillId="0" borderId="23" xfId="0" applyNumberFormat="1" applyFont="1" applyFill="1" applyBorder="1" applyAlignment="1">
      <alignment vertical="center"/>
    </xf>
    <xf numFmtId="0" fontId="0" fillId="0" borderId="23" xfId="0" applyFont="1" applyFill="1" applyBorder="1" applyAlignment="1">
      <alignment horizontal="center"/>
    </xf>
    <xf numFmtId="177" fontId="0" fillId="0" borderId="23" xfId="0" applyNumberFormat="1" applyFont="1" applyFill="1" applyBorder="1" applyAlignment="1">
      <alignment/>
    </xf>
    <xf numFmtId="0" fontId="4" fillId="0" borderId="0" xfId="0" applyFont="1" applyFill="1" applyBorder="1" applyAlignment="1">
      <alignment horizontal="center" vertical="center"/>
    </xf>
    <xf numFmtId="179" fontId="0"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vertical="center"/>
    </xf>
    <xf numFmtId="0" fontId="4"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4"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179" fontId="4" fillId="0" borderId="34" xfId="0" applyNumberFormat="1" applyFont="1" applyFill="1" applyBorder="1" applyAlignment="1">
      <alignment vertical="center"/>
    </xf>
    <xf numFmtId="179" fontId="4" fillId="0" borderId="35" xfId="0" applyNumberFormat="1" applyFont="1" applyFill="1" applyBorder="1" applyAlignment="1">
      <alignment vertical="center"/>
    </xf>
    <xf numFmtId="179" fontId="4" fillId="0" borderId="36" xfId="0" applyNumberFormat="1" applyFont="1" applyFill="1" applyBorder="1" applyAlignment="1">
      <alignment vertical="center"/>
    </xf>
    <xf numFmtId="179" fontId="4" fillId="0" borderId="37" xfId="0" applyNumberFormat="1" applyFont="1" applyFill="1" applyBorder="1" applyAlignment="1">
      <alignment vertical="center"/>
    </xf>
    <xf numFmtId="0" fontId="6" fillId="0" borderId="0" xfId="0" applyFont="1" applyFill="1" applyBorder="1" applyAlignment="1">
      <alignment horizontal="left" wrapText="1"/>
    </xf>
    <xf numFmtId="0" fontId="9" fillId="0" borderId="0" xfId="0" applyFont="1" applyFill="1" applyAlignment="1">
      <alignment vertical="center"/>
    </xf>
    <xf numFmtId="176" fontId="4" fillId="0" borderId="38"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2" fillId="0" borderId="0" xfId="0" applyFont="1" applyFill="1" applyAlignment="1">
      <alignment horizontal="right" vertical="center"/>
    </xf>
    <xf numFmtId="0" fontId="19" fillId="0" borderId="2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23" xfId="0" applyFont="1" applyFill="1" applyBorder="1" applyAlignment="1">
      <alignment horizontal="center" vertical="center" wrapText="1"/>
    </xf>
    <xf numFmtId="0" fontId="0" fillId="0" borderId="23" xfId="0" applyFont="1" applyFill="1" applyBorder="1" applyAlignment="1">
      <alignment/>
    </xf>
    <xf numFmtId="0" fontId="0" fillId="0" borderId="23" xfId="0" applyFont="1" applyFill="1" applyBorder="1" applyAlignment="1">
      <alignment horizontal="center" vertical="top" wrapText="1"/>
    </xf>
    <xf numFmtId="0" fontId="12" fillId="0" borderId="0" xfId="0" applyFont="1" applyFill="1" applyAlignment="1">
      <alignment/>
    </xf>
    <xf numFmtId="0" fontId="4" fillId="0" borderId="27" xfId="0" applyFont="1" applyFill="1" applyBorder="1" applyAlignment="1">
      <alignment/>
    </xf>
    <xf numFmtId="0" fontId="4" fillId="0" borderId="27" xfId="0" applyFont="1" applyFill="1" applyBorder="1" applyAlignment="1">
      <alignment horizontal="right"/>
    </xf>
    <xf numFmtId="0" fontId="0" fillId="0" borderId="0" xfId="0" applyFont="1" applyFill="1" applyBorder="1" applyAlignment="1">
      <alignment/>
    </xf>
    <xf numFmtId="0" fontId="0" fillId="0" borderId="17" xfId="0" applyFont="1" applyFill="1" applyBorder="1" applyAlignment="1">
      <alignment/>
    </xf>
    <xf numFmtId="0" fontId="0" fillId="0" borderId="23" xfId="0" applyFont="1" applyFill="1" applyBorder="1" applyAlignment="1">
      <alignment horizontal="center" wrapText="1"/>
    </xf>
    <xf numFmtId="177" fontId="0" fillId="0" borderId="23" xfId="0" applyNumberFormat="1" applyFont="1" applyFill="1" applyBorder="1" applyAlignment="1">
      <alignment wrapText="1"/>
    </xf>
    <xf numFmtId="0" fontId="8" fillId="0" borderId="0" xfId="0" applyFont="1" applyFill="1" applyAlignment="1">
      <alignment vertical="center" wrapText="1"/>
    </xf>
    <xf numFmtId="0" fontId="0" fillId="0" borderId="0" xfId="0" applyFont="1" applyFill="1" applyAlignment="1">
      <alignment horizontal="right" vertical="center"/>
    </xf>
    <xf numFmtId="0" fontId="21" fillId="0" borderId="0" xfId="0" applyFont="1" applyFill="1" applyAlignment="1">
      <alignment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4" fillId="0" borderId="24" xfId="0" applyFont="1" applyFill="1" applyBorder="1" applyAlignment="1">
      <alignment vertical="center"/>
    </xf>
    <xf numFmtId="0" fontId="4" fillId="0" borderId="28" xfId="0" applyFont="1" applyFill="1" applyBorder="1" applyAlignment="1">
      <alignment horizontal="center" vertical="center" wrapText="1"/>
    </xf>
    <xf numFmtId="0" fontId="0" fillId="0" borderId="24" xfId="0" applyFont="1" applyFill="1" applyBorder="1" applyAlignment="1">
      <alignment vertical="center"/>
    </xf>
    <xf numFmtId="0" fontId="4" fillId="0" borderId="25" xfId="0" applyFont="1" applyFill="1" applyBorder="1" applyAlignment="1">
      <alignment vertical="center" wrapText="1"/>
    </xf>
    <xf numFmtId="0" fontId="0" fillId="0" borderId="25" xfId="0" applyFont="1" applyFill="1" applyBorder="1" applyAlignment="1">
      <alignment vertical="center"/>
    </xf>
    <xf numFmtId="0" fontId="0" fillId="0" borderId="41"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24" xfId="0" applyFont="1" applyFill="1" applyBorder="1" applyAlignment="1">
      <alignment horizontal="center" vertical="center"/>
    </xf>
    <xf numFmtId="0" fontId="8" fillId="0" borderId="0" xfId="0" applyFont="1" applyFill="1" applyBorder="1" applyAlignment="1">
      <alignment vertical="center"/>
    </xf>
    <xf numFmtId="0" fontId="2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 fillId="0" borderId="25" xfId="0" applyFont="1" applyFill="1" applyBorder="1" applyAlignment="1">
      <alignment vertical="center"/>
    </xf>
    <xf numFmtId="0" fontId="0" fillId="0" borderId="42"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0" xfId="0" applyFont="1" applyFill="1" applyAlignment="1">
      <alignment vertical="top" wrapText="1"/>
    </xf>
    <xf numFmtId="0" fontId="8" fillId="0" borderId="24"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horizontal="center" vertical="center" wrapText="1"/>
    </xf>
    <xf numFmtId="0" fontId="4" fillId="0" borderId="48" xfId="0" applyFont="1" applyFill="1" applyBorder="1" applyAlignment="1">
      <alignment horizontal="center" vertical="center"/>
    </xf>
    <xf numFmtId="3" fontId="4" fillId="0" borderId="49" xfId="0" applyNumberFormat="1" applyFont="1" applyFill="1" applyBorder="1" applyAlignment="1">
      <alignment vertical="center"/>
    </xf>
    <xf numFmtId="178" fontId="4" fillId="0" borderId="49" xfId="0" applyNumberFormat="1" applyFont="1" applyFill="1" applyBorder="1" applyAlignment="1">
      <alignment vertical="center"/>
    </xf>
    <xf numFmtId="178" fontId="4" fillId="0" borderId="50" xfId="0" applyNumberFormat="1" applyFont="1" applyFill="1" applyBorder="1" applyAlignment="1">
      <alignment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vertical="center"/>
    </xf>
    <xf numFmtId="0" fontId="21" fillId="0" borderId="25" xfId="0" applyFont="1" applyFill="1" applyBorder="1" applyAlignment="1">
      <alignment vertical="center"/>
    </xf>
    <xf numFmtId="0" fontId="8" fillId="0" borderId="25" xfId="0" applyFont="1" applyFill="1" applyBorder="1" applyAlignment="1">
      <alignment vertical="center"/>
    </xf>
    <xf numFmtId="0" fontId="0" fillId="0" borderId="54"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42" xfId="0" applyFont="1" applyFill="1" applyBorder="1" applyAlignment="1">
      <alignment vertical="center"/>
    </xf>
    <xf numFmtId="0" fontId="0"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9" xfId="0" applyFont="1" applyFill="1" applyBorder="1" applyAlignment="1">
      <alignmen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vertical="center"/>
    </xf>
    <xf numFmtId="0" fontId="4" fillId="0" borderId="69" xfId="0" applyFont="1" applyFill="1" applyBorder="1" applyAlignment="1">
      <alignment horizontal="center" vertical="center"/>
    </xf>
    <xf numFmtId="0" fontId="0" fillId="0" borderId="81" xfId="0" applyFont="1" applyFill="1" applyBorder="1" applyAlignment="1">
      <alignment vertical="center"/>
    </xf>
    <xf numFmtId="0" fontId="4" fillId="0" borderId="28" xfId="0" applyFont="1" applyFill="1" applyBorder="1" applyAlignment="1">
      <alignment vertical="center"/>
    </xf>
    <xf numFmtId="179" fontId="4" fillId="0" borderId="49" xfId="0" applyNumberFormat="1" applyFont="1" applyFill="1" applyBorder="1" applyAlignment="1">
      <alignment vertical="center"/>
    </xf>
    <xf numFmtId="0" fontId="0" fillId="0" borderId="76" xfId="0" applyFont="1" applyFill="1" applyBorder="1" applyAlignment="1">
      <alignment vertical="center"/>
    </xf>
    <xf numFmtId="0" fontId="4" fillId="0" borderId="11" xfId="0" applyFont="1" applyFill="1" applyBorder="1" applyAlignment="1">
      <alignment vertical="center"/>
    </xf>
    <xf numFmtId="179" fontId="4" fillId="0" borderId="50" xfId="0" applyNumberFormat="1" applyFont="1" applyFill="1" applyBorder="1" applyAlignment="1">
      <alignment vertical="center"/>
    </xf>
    <xf numFmtId="0" fontId="0" fillId="0" borderId="74" xfId="0" applyFont="1" applyFill="1" applyBorder="1" applyAlignment="1">
      <alignment vertical="center"/>
    </xf>
    <xf numFmtId="0" fontId="4" fillId="0" borderId="14" xfId="0" applyFont="1" applyFill="1" applyBorder="1" applyAlignment="1">
      <alignment vertical="center"/>
    </xf>
    <xf numFmtId="0" fontId="0" fillId="0" borderId="78" xfId="0" applyFont="1" applyFill="1" applyBorder="1" applyAlignment="1">
      <alignment vertical="center"/>
    </xf>
    <xf numFmtId="0" fontId="4" fillId="0" borderId="17" xfId="0" applyFont="1" applyFill="1" applyBorder="1" applyAlignment="1">
      <alignment vertical="center"/>
    </xf>
    <xf numFmtId="179" fontId="4" fillId="0" borderId="40" xfId="0" applyNumberFormat="1" applyFont="1" applyFill="1" applyBorder="1" applyAlignment="1">
      <alignment vertical="center"/>
    </xf>
    <xf numFmtId="0" fontId="4" fillId="0" borderId="82" xfId="0" applyFont="1" applyFill="1" applyBorder="1" applyAlignment="1">
      <alignment horizontal="center" vertical="center"/>
    </xf>
    <xf numFmtId="0" fontId="0" fillId="0" borderId="80" xfId="0" applyFont="1" applyFill="1" applyBorder="1" applyAlignment="1">
      <alignment vertical="center"/>
    </xf>
    <xf numFmtId="0" fontId="4" fillId="0" borderId="83" xfId="0" applyFont="1" applyFill="1" applyBorder="1" applyAlignment="1">
      <alignment horizontal="center" vertical="center"/>
    </xf>
    <xf numFmtId="179" fontId="4" fillId="0" borderId="84"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8" fillId="0" borderId="0" xfId="0" applyFont="1" applyFill="1" applyAlignment="1">
      <alignment/>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xf>
    <xf numFmtId="176" fontId="4" fillId="0" borderId="50" xfId="0" applyNumberFormat="1" applyFont="1" applyFill="1" applyBorder="1" applyAlignment="1">
      <alignment horizontal="right"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176" fontId="4" fillId="0" borderId="38"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xf>
    <xf numFmtId="179" fontId="4" fillId="0" borderId="47" xfId="0" applyNumberFormat="1" applyFont="1" applyFill="1" applyBorder="1" applyAlignment="1">
      <alignment vertical="center"/>
    </xf>
    <xf numFmtId="0" fontId="0" fillId="0" borderId="47" xfId="0" applyFont="1" applyFill="1" applyBorder="1" applyAlignment="1">
      <alignment vertical="center"/>
    </xf>
    <xf numFmtId="0" fontId="4" fillId="0" borderId="43" xfId="0" applyFont="1" applyFill="1" applyBorder="1" applyAlignment="1">
      <alignment horizontal="center" vertical="center"/>
    </xf>
    <xf numFmtId="181" fontId="4" fillId="0" borderId="50" xfId="0" applyNumberFormat="1" applyFont="1" applyFill="1" applyBorder="1" applyAlignment="1">
      <alignment horizontal="right" vertical="center"/>
    </xf>
    <xf numFmtId="0" fontId="14" fillId="0" borderId="0" xfId="0" applyFont="1" applyFill="1" applyAlignment="1">
      <alignment vertical="center"/>
    </xf>
    <xf numFmtId="0" fontId="4" fillId="0" borderId="86" xfId="0" applyFont="1" applyFill="1" applyBorder="1" applyAlignment="1">
      <alignment vertical="center"/>
    </xf>
    <xf numFmtId="179" fontId="4" fillId="0" borderId="11" xfId="0" applyNumberFormat="1" applyFont="1" applyFill="1" applyBorder="1" applyAlignment="1">
      <alignment vertical="center"/>
    </xf>
    <xf numFmtId="176" fontId="4" fillId="0" borderId="50" xfId="0" applyNumberFormat="1" applyFont="1" applyFill="1" applyBorder="1" applyAlignment="1">
      <alignment horizontal="center" vertical="center"/>
    </xf>
    <xf numFmtId="179" fontId="4" fillId="0" borderId="91" xfId="0" applyNumberFormat="1" applyFont="1" applyFill="1" applyBorder="1" applyAlignment="1">
      <alignment vertical="center"/>
    </xf>
    <xf numFmtId="0" fontId="4" fillId="0" borderId="87" xfId="0" applyFont="1" applyFill="1" applyBorder="1" applyAlignment="1">
      <alignment vertical="center"/>
    </xf>
    <xf numFmtId="0" fontId="4" fillId="0" borderId="55" xfId="0" applyFont="1" applyFill="1" applyBorder="1" applyAlignment="1">
      <alignment vertical="center"/>
    </xf>
    <xf numFmtId="0" fontId="4" fillId="0" borderId="92" xfId="0" applyFont="1" applyFill="1" applyBorder="1" applyAlignment="1">
      <alignment vertical="center"/>
    </xf>
    <xf numFmtId="0" fontId="4" fillId="0" borderId="88" xfId="0" applyFont="1" applyFill="1" applyBorder="1" applyAlignment="1">
      <alignment vertical="center"/>
    </xf>
    <xf numFmtId="0" fontId="4" fillId="0" borderId="93" xfId="0" applyFont="1" applyFill="1" applyBorder="1" applyAlignment="1">
      <alignment vertical="center"/>
    </xf>
    <xf numFmtId="179" fontId="4" fillId="0" borderId="23" xfId="0" applyNumberFormat="1" applyFont="1" applyFill="1" applyBorder="1" applyAlignment="1">
      <alignment vertical="center"/>
    </xf>
    <xf numFmtId="0" fontId="4" fillId="0" borderId="9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wrapText="1"/>
    </xf>
    <xf numFmtId="178" fontId="4" fillId="0" borderId="97" xfId="0" applyNumberFormat="1" applyFont="1" applyFill="1" applyBorder="1" applyAlignment="1">
      <alignment vertical="center"/>
    </xf>
    <xf numFmtId="0" fontId="6" fillId="0" borderId="26" xfId="0"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3" xfId="0" applyNumberFormat="1" applyFont="1" applyFill="1" applyBorder="1" applyAlignment="1">
      <alignment horizontal="right" vertical="center"/>
    </xf>
    <xf numFmtId="179" fontId="4" fillId="0" borderId="49" xfId="0" applyNumberFormat="1" applyFont="1" applyFill="1" applyBorder="1" applyAlignment="1">
      <alignment horizontal="right" vertical="center"/>
    </xf>
    <xf numFmtId="179" fontId="0" fillId="0" borderId="19" xfId="0" applyNumberFormat="1" applyFont="1" applyFill="1" applyBorder="1" applyAlignment="1">
      <alignment horizontal="right" vertical="center"/>
    </xf>
    <xf numFmtId="179" fontId="4" fillId="0" borderId="23" xfId="0" applyNumberFormat="1" applyFont="1" applyFill="1" applyBorder="1" applyAlignment="1">
      <alignment horizontal="right" vertical="center"/>
    </xf>
    <xf numFmtId="179" fontId="4" fillId="0" borderId="27" xfId="0" applyNumberFormat="1" applyFont="1" applyFill="1" applyBorder="1" applyAlignment="1">
      <alignment horizontal="right" vertical="center"/>
    </xf>
    <xf numFmtId="179" fontId="4" fillId="0" borderId="59" xfId="0" applyNumberFormat="1" applyFont="1" applyFill="1" applyBorder="1" applyAlignment="1">
      <alignment horizontal="right" vertical="center"/>
    </xf>
    <xf numFmtId="179" fontId="4" fillId="0" borderId="97" xfId="0" applyNumberFormat="1" applyFont="1" applyFill="1" applyBorder="1" applyAlignment="1">
      <alignment horizontal="right" vertical="center"/>
    </xf>
    <xf numFmtId="179" fontId="4" fillId="0" borderId="61" xfId="0" applyNumberFormat="1" applyFont="1" applyFill="1" applyBorder="1" applyAlignment="1">
      <alignment horizontal="right" vertical="center"/>
    </xf>
    <xf numFmtId="179" fontId="4" fillId="0" borderId="38" xfId="0" applyNumberFormat="1" applyFont="1" applyFill="1" applyBorder="1" applyAlignment="1">
      <alignment horizontal="right" vertical="center"/>
    </xf>
    <xf numFmtId="0" fontId="0" fillId="0" borderId="65"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0" fontId="0" fillId="0" borderId="98" xfId="0" applyFont="1" applyFill="1" applyBorder="1" applyAlignment="1">
      <alignment horizontal="center"/>
    </xf>
    <xf numFmtId="0" fontId="0" fillId="0" borderId="99" xfId="0" applyFont="1" applyFill="1" applyBorder="1" applyAlignment="1">
      <alignment horizontal="center"/>
    </xf>
    <xf numFmtId="0" fontId="0" fillId="0" borderId="100" xfId="0" applyFont="1" applyFill="1" applyBorder="1" applyAlignment="1">
      <alignment horizontal="center"/>
    </xf>
    <xf numFmtId="0" fontId="0" fillId="0" borderId="101" xfId="0" applyFont="1" applyFill="1" applyBorder="1" applyAlignment="1">
      <alignment horizontal="center"/>
    </xf>
    <xf numFmtId="0" fontId="0" fillId="0" borderId="0" xfId="0" applyFont="1" applyFill="1" applyBorder="1" applyAlignment="1">
      <alignment horizontal="center"/>
    </xf>
    <xf numFmtId="0" fontId="0" fillId="0" borderId="102" xfId="0" applyFont="1" applyFill="1" applyBorder="1" applyAlignment="1">
      <alignment horizontal="center"/>
    </xf>
    <xf numFmtId="0" fontId="0" fillId="0" borderId="103" xfId="0" applyFont="1" applyFill="1" applyBorder="1" applyAlignment="1">
      <alignment horizontal="center"/>
    </xf>
    <xf numFmtId="0" fontId="0" fillId="0" borderId="104" xfId="0" applyFont="1" applyFill="1" applyBorder="1" applyAlignment="1">
      <alignment horizontal="center"/>
    </xf>
    <xf numFmtId="0" fontId="0" fillId="0" borderId="105" xfId="0" applyFont="1" applyFill="1" applyBorder="1" applyAlignment="1">
      <alignment horizontal="center"/>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top" wrapText="1"/>
    </xf>
    <xf numFmtId="0" fontId="0" fillId="0" borderId="23" xfId="0" applyFont="1" applyFill="1" applyBorder="1" applyAlignment="1">
      <alignment horizontal="center" vertical="top"/>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9" fillId="0" borderId="106"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107"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11" xfId="0" applyFont="1" applyFill="1" applyBorder="1" applyAlignment="1">
      <alignment horizontal="center"/>
    </xf>
    <xf numFmtId="0" fontId="0" fillId="0" borderId="0" xfId="0" applyFont="1" applyFill="1" applyAlignment="1">
      <alignment horizontal="center"/>
    </xf>
    <xf numFmtId="0" fontId="0" fillId="0" borderId="17" xfId="0" applyFont="1" applyFill="1" applyBorder="1" applyAlignment="1">
      <alignment horizontal="center"/>
    </xf>
    <xf numFmtId="0" fontId="0" fillId="0" borderId="11" xfId="0" applyFont="1" applyFill="1" applyBorder="1" applyAlignment="1">
      <alignment horizontal="left" wrapText="1"/>
    </xf>
    <xf numFmtId="0" fontId="0" fillId="0" borderId="11" xfId="0" applyFont="1" applyFill="1" applyBorder="1" applyAlignment="1">
      <alignment horizontal="left"/>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vertical="center"/>
    </xf>
    <xf numFmtId="0" fontId="10" fillId="0" borderId="110" xfId="0" applyFont="1" applyFill="1" applyBorder="1" applyAlignment="1">
      <alignment horizontal="center" vertical="center"/>
    </xf>
    <xf numFmtId="0" fontId="6" fillId="0" borderId="24" xfId="0" applyFont="1" applyFill="1" applyBorder="1" applyAlignment="1">
      <alignment horizontal="left" wrapText="1"/>
    </xf>
    <xf numFmtId="0" fontId="4" fillId="0" borderId="47"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0" xfId="0" applyFont="1" applyFill="1" applyBorder="1" applyAlignment="1">
      <alignment horizontal="left" vertical="center"/>
    </xf>
    <xf numFmtId="0" fontId="4" fillId="0" borderId="85"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xf>
    <xf numFmtId="178" fontId="4" fillId="0" borderId="84" xfId="0" applyNumberFormat="1" applyFont="1" applyFill="1" applyBorder="1" applyAlignment="1">
      <alignment horizontal="center" vertical="center"/>
    </xf>
    <xf numFmtId="178" fontId="4" fillId="0" borderId="115" xfId="0" applyNumberFormat="1" applyFont="1" applyFill="1" applyBorder="1" applyAlignment="1">
      <alignment horizontal="center" vertical="center"/>
    </xf>
    <xf numFmtId="0" fontId="4" fillId="0" borderId="97" xfId="0" applyFont="1" applyFill="1" applyBorder="1" applyAlignment="1">
      <alignment horizontal="center" vertical="center" wrapText="1"/>
    </xf>
    <xf numFmtId="0" fontId="4" fillId="0" borderId="116" xfId="0" applyFont="1" applyFill="1" applyBorder="1" applyAlignment="1">
      <alignment horizontal="center" vertical="center" wrapText="1"/>
    </xf>
    <xf numFmtId="178" fontId="4" fillId="0" borderId="13" xfId="0" applyNumberFormat="1" applyFont="1" applyFill="1" applyBorder="1" applyAlignment="1">
      <alignment horizontal="center" vertical="center"/>
    </xf>
    <xf numFmtId="178" fontId="4" fillId="0" borderId="15" xfId="0" applyNumberFormat="1" applyFont="1" applyFill="1" applyBorder="1" applyAlignment="1">
      <alignment horizontal="center" vertical="center"/>
    </xf>
    <xf numFmtId="178" fontId="4" fillId="0" borderId="19" xfId="0" applyNumberFormat="1" applyFont="1" applyFill="1" applyBorder="1" applyAlignment="1">
      <alignment horizontal="center" vertical="center"/>
    </xf>
    <xf numFmtId="178" fontId="4" fillId="0" borderId="117" xfId="0" applyNumberFormat="1" applyFont="1" applyFill="1" applyBorder="1" applyAlignment="1">
      <alignment horizontal="center" vertical="center"/>
    </xf>
    <xf numFmtId="178" fontId="4" fillId="0" borderId="97" xfId="0" applyNumberFormat="1" applyFont="1" applyFill="1" applyBorder="1" applyAlignment="1">
      <alignment horizontal="center" vertical="center"/>
    </xf>
    <xf numFmtId="178" fontId="4" fillId="0" borderId="116" xfId="0" applyNumberFormat="1"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118" xfId="0" applyFont="1" applyFill="1" applyBorder="1" applyAlignment="1">
      <alignment horizontal="center" vertical="center" wrapText="1"/>
    </xf>
    <xf numFmtId="178" fontId="4" fillId="0" borderId="13" xfId="0" applyNumberFormat="1" applyFont="1" applyFill="1" applyBorder="1" applyAlignment="1">
      <alignment horizontal="right" vertical="center"/>
    </xf>
    <xf numFmtId="178" fontId="4" fillId="0" borderId="15" xfId="0" applyNumberFormat="1" applyFont="1" applyFill="1" applyBorder="1" applyAlignment="1">
      <alignment horizontal="right" vertical="center"/>
    </xf>
    <xf numFmtId="0" fontId="4" fillId="0" borderId="85" xfId="0" applyFont="1" applyFill="1" applyBorder="1" applyAlignment="1">
      <alignment horizontal="center" vertical="center" wrapText="1"/>
    </xf>
    <xf numFmtId="0" fontId="4" fillId="0" borderId="119" xfId="0" applyFont="1" applyFill="1" applyBorder="1" applyAlignment="1">
      <alignment horizontal="center" vertical="center" wrapText="1"/>
    </xf>
    <xf numFmtId="179" fontId="4" fillId="0" borderId="19" xfId="0" applyNumberFormat="1" applyFont="1" applyFill="1" applyBorder="1" applyAlignment="1">
      <alignment horizontal="right" vertical="center"/>
    </xf>
    <xf numFmtId="179" fontId="4" fillId="0" borderId="120" xfId="0" applyNumberFormat="1" applyFont="1" applyFill="1" applyBorder="1" applyAlignment="1">
      <alignment horizontal="right" vertical="center"/>
    </xf>
    <xf numFmtId="178" fontId="4" fillId="0" borderId="19" xfId="0" applyNumberFormat="1" applyFont="1" applyFill="1" applyBorder="1" applyAlignment="1">
      <alignment horizontal="right" vertical="center"/>
    </xf>
    <xf numFmtId="178" fontId="4" fillId="0" borderId="117" xfId="0" applyNumberFormat="1" applyFont="1" applyFill="1" applyBorder="1" applyAlignment="1">
      <alignment horizontal="right" vertical="center"/>
    </xf>
    <xf numFmtId="179" fontId="4" fillId="0" borderId="16" xfId="0" applyNumberFormat="1" applyFont="1" applyFill="1" applyBorder="1" applyAlignment="1">
      <alignment horizontal="right" vertical="center"/>
    </xf>
    <xf numFmtId="179" fontId="4" fillId="0" borderId="121" xfId="0" applyNumberFormat="1" applyFont="1" applyFill="1" applyBorder="1" applyAlignment="1">
      <alignment horizontal="right" vertical="center"/>
    </xf>
    <xf numFmtId="178" fontId="4" fillId="0" borderId="84" xfId="0" applyNumberFormat="1" applyFont="1" applyFill="1" applyBorder="1" applyAlignment="1">
      <alignment horizontal="right" vertical="center"/>
    </xf>
    <xf numFmtId="178" fontId="4" fillId="0" borderId="115" xfId="0" applyNumberFormat="1" applyFont="1" applyFill="1" applyBorder="1" applyAlignment="1">
      <alignment horizontal="right" vertical="center"/>
    </xf>
    <xf numFmtId="179" fontId="4" fillId="0" borderId="84" xfId="0" applyNumberFormat="1" applyFont="1" applyFill="1" applyBorder="1" applyAlignment="1">
      <alignment horizontal="right" vertical="center"/>
    </xf>
    <xf numFmtId="179" fontId="4" fillId="0" borderId="122" xfId="0" applyNumberFormat="1" applyFont="1" applyFill="1" applyBorder="1" applyAlignment="1">
      <alignment horizontal="right" vertical="center"/>
    </xf>
    <xf numFmtId="179" fontId="4" fillId="0" borderId="123" xfId="0" applyNumberFormat="1" applyFont="1" applyFill="1" applyBorder="1" applyAlignment="1">
      <alignment horizontal="right" vertical="center"/>
    </xf>
    <xf numFmtId="179" fontId="4" fillId="0" borderId="124" xfId="0" applyNumberFormat="1" applyFont="1" applyFill="1" applyBorder="1" applyAlignment="1">
      <alignment horizontal="right" vertical="center"/>
    </xf>
    <xf numFmtId="179" fontId="4" fillId="0" borderId="13" xfId="0" applyNumberFormat="1" applyFont="1" applyFill="1" applyBorder="1" applyAlignment="1">
      <alignment horizontal="right" vertical="center"/>
    </xf>
    <xf numFmtId="179" fontId="4" fillId="0" borderId="125" xfId="0" applyNumberFormat="1" applyFont="1" applyFill="1" applyBorder="1" applyAlignment="1">
      <alignment horizontal="right" vertical="center"/>
    </xf>
    <xf numFmtId="0" fontId="0" fillId="0" borderId="0" xfId="0" applyFont="1" applyFill="1" applyAlignment="1">
      <alignment horizontal="left" vertical="top" wrapText="1"/>
    </xf>
    <xf numFmtId="0" fontId="4" fillId="0" borderId="10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0" borderId="25" xfId="0" applyFont="1" applyFill="1" applyBorder="1" applyAlignment="1">
      <alignment horizontal="center" vertical="center" wrapText="1"/>
    </xf>
    <xf numFmtId="179" fontId="4" fillId="0" borderId="10"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xf>
    <xf numFmtId="0" fontId="4" fillId="0" borderId="2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24" xfId="0" applyFont="1" applyFill="1" applyBorder="1" applyAlignment="1">
      <alignment horizontal="center" vertical="center"/>
    </xf>
    <xf numFmtId="178" fontId="4" fillId="0" borderId="120" xfId="0" applyNumberFormat="1" applyFont="1" applyFill="1" applyBorder="1" applyAlignment="1">
      <alignment horizontal="center" vertical="center"/>
    </xf>
    <xf numFmtId="178" fontId="4" fillId="0" borderId="126" xfId="0" applyNumberFormat="1" applyFont="1" applyFill="1" applyBorder="1" applyAlignment="1">
      <alignment horizontal="center" vertical="center"/>
    </xf>
    <xf numFmtId="178" fontId="4" fillId="0" borderId="127" xfId="0" applyNumberFormat="1" applyFont="1" applyFill="1" applyBorder="1" applyAlignment="1">
      <alignment horizontal="center" vertical="center"/>
    </xf>
    <xf numFmtId="188" fontId="0" fillId="0" borderId="128" xfId="0" applyNumberFormat="1" applyFont="1" applyFill="1" applyBorder="1" applyAlignment="1">
      <alignment horizontal="center" vertical="center"/>
    </xf>
    <xf numFmtId="188" fontId="0" fillId="0" borderId="129" xfId="0" applyNumberFormat="1"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130" xfId="0"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4" fillId="0" borderId="130" xfId="0" applyFont="1" applyFill="1" applyBorder="1" applyAlignment="1">
      <alignment horizontal="center" vertical="center" wrapText="1"/>
    </xf>
    <xf numFmtId="188" fontId="0" fillId="0" borderId="123" xfId="0" applyNumberFormat="1" applyFont="1" applyFill="1" applyBorder="1" applyAlignment="1">
      <alignment horizontal="center" vertical="center"/>
    </xf>
    <xf numFmtId="188" fontId="0" fillId="0" borderId="124" xfId="0" applyNumberFormat="1" applyFont="1" applyFill="1" applyBorder="1" applyAlignment="1">
      <alignment horizontal="center" vertical="center"/>
    </xf>
    <xf numFmtId="0" fontId="4" fillId="0" borderId="10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3" xfId="0" applyFont="1" applyFill="1" applyBorder="1" applyAlignment="1">
      <alignment horizontal="center" vertical="center" wrapText="1"/>
    </xf>
    <xf numFmtId="178" fontId="4" fillId="0" borderId="131" xfId="0" applyNumberFormat="1" applyFont="1" applyFill="1" applyBorder="1" applyAlignment="1">
      <alignment horizontal="center" vertical="center"/>
    </xf>
    <xf numFmtId="178" fontId="4" fillId="0" borderId="38"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4" fillId="0" borderId="22" xfId="0" applyFont="1" applyFill="1" applyBorder="1" applyAlignment="1">
      <alignment horizontal="center" vertical="center" wrapText="1"/>
    </xf>
    <xf numFmtId="187" fontId="4" fillId="0" borderId="38" xfId="0" applyNumberFormat="1" applyFont="1" applyFill="1" applyBorder="1" applyAlignment="1">
      <alignment horizontal="center" vertical="center"/>
    </xf>
    <xf numFmtId="187" fontId="4" fillId="0" borderId="21" xfId="0" applyNumberFormat="1" applyFont="1" applyFill="1" applyBorder="1" applyAlignment="1">
      <alignment horizontal="center" vertical="center"/>
    </xf>
    <xf numFmtId="0" fontId="4" fillId="0" borderId="13" xfId="0" applyFont="1" applyFill="1" applyBorder="1" applyAlignment="1">
      <alignment horizontal="center"/>
    </xf>
    <xf numFmtId="0" fontId="4" fillId="0" borderId="15" xfId="0" applyFont="1" applyFill="1" applyBorder="1" applyAlignment="1">
      <alignment horizontal="center"/>
    </xf>
    <xf numFmtId="0" fontId="4" fillId="0" borderId="27" xfId="0" applyFont="1" applyFill="1" applyBorder="1" applyAlignment="1">
      <alignment horizontal="center" vertical="center" wrapText="1"/>
    </xf>
    <xf numFmtId="0" fontId="4" fillId="0" borderId="5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view="pageBreakPreview" zoomScale="85" zoomScaleSheetLayoutView="85" zoomScalePageLayoutView="0" workbookViewId="0" topLeftCell="A1">
      <selection activeCell="E8" sqref="E8"/>
    </sheetView>
  </sheetViews>
  <sheetFormatPr defaultColWidth="9.00390625" defaultRowHeight="13.5"/>
  <cols>
    <col min="1" max="1" width="10.625" style="23" customWidth="1"/>
    <col min="2" max="2" width="12.125" style="23" customWidth="1"/>
    <col min="3" max="3" width="2.50390625" style="23" hidden="1" customWidth="1"/>
    <col min="4" max="4" width="1.875" style="23" customWidth="1"/>
    <col min="5" max="5" width="27.125" style="23" customWidth="1"/>
    <col min="6" max="6" width="22.00390625" style="23" customWidth="1"/>
    <col min="7" max="7" width="16.875" style="23" customWidth="1"/>
    <col min="8" max="8" width="5.625" style="23" customWidth="1"/>
    <col min="9" max="10" width="1.875" style="23" customWidth="1"/>
    <col min="11" max="11" width="23.75390625" style="23" customWidth="1"/>
    <col min="12" max="12" width="9.625" style="23" bestFit="1" customWidth="1"/>
    <col min="13" max="16384" width="9.00390625" style="23" customWidth="1"/>
  </cols>
  <sheetData>
    <row r="1" ht="26.25" customHeight="1">
      <c r="K1" s="59"/>
    </row>
    <row r="2" ht="18.75" customHeight="1"/>
    <row r="3" ht="18.75" customHeight="1" thickBot="1"/>
    <row r="4" spans="1:11" ht="84.75" customHeight="1" thickTop="1">
      <c r="A4" s="228" t="s">
        <v>239</v>
      </c>
      <c r="B4" s="229"/>
      <c r="C4" s="229"/>
      <c r="D4" s="229"/>
      <c r="E4" s="229"/>
      <c r="F4" s="229"/>
      <c r="G4" s="229"/>
      <c r="H4" s="229"/>
      <c r="I4" s="229"/>
      <c r="J4" s="229"/>
      <c r="K4" s="230"/>
    </row>
    <row r="5" spans="1:11" ht="24" customHeight="1" thickBot="1">
      <c r="A5" s="231"/>
      <c r="B5" s="232"/>
      <c r="C5" s="232"/>
      <c r="D5" s="232"/>
      <c r="E5" s="232"/>
      <c r="F5" s="232"/>
      <c r="G5" s="232"/>
      <c r="H5" s="232"/>
      <c r="I5" s="232"/>
      <c r="J5" s="232"/>
      <c r="K5" s="233"/>
    </row>
    <row r="6" spans="1:11" ht="24" customHeight="1" thickTop="1">
      <c r="A6" s="61"/>
      <c r="B6" s="61"/>
      <c r="C6" s="61"/>
      <c r="D6" s="61"/>
      <c r="E6" s="61"/>
      <c r="F6" s="61"/>
      <c r="G6" s="61"/>
      <c r="H6" s="61"/>
      <c r="I6" s="60"/>
      <c r="J6" s="60"/>
      <c r="K6" s="60"/>
    </row>
    <row r="7" spans="9:11" ht="24" customHeight="1">
      <c r="I7" s="234" t="s">
        <v>63</v>
      </c>
      <c r="J7" s="234"/>
      <c r="K7" s="234"/>
    </row>
    <row r="8" spans="9:11" ht="24" customHeight="1">
      <c r="I8" s="235" t="s">
        <v>64</v>
      </c>
      <c r="J8" s="235"/>
      <c r="K8" s="235"/>
    </row>
    <row r="9" ht="18" customHeight="1">
      <c r="B9" s="62"/>
    </row>
    <row r="10" s="25" customFormat="1" ht="13.5"/>
    <row r="11" s="25" customFormat="1" ht="13.5">
      <c r="E11" s="63"/>
    </row>
    <row r="12" spans="1:10" s="25" customFormat="1" ht="27" customHeight="1">
      <c r="A12" s="236" t="s">
        <v>203</v>
      </c>
      <c r="B12" s="236"/>
      <c r="D12" s="237"/>
      <c r="E12" s="238" t="s">
        <v>143</v>
      </c>
      <c r="F12" s="238"/>
      <c r="G12" s="238"/>
      <c r="H12" s="238"/>
      <c r="I12" s="237"/>
      <c r="J12" s="239"/>
    </row>
    <row r="13" spans="1:10" s="25" customFormat="1" ht="27" customHeight="1">
      <c r="A13" s="236"/>
      <c r="B13" s="236"/>
      <c r="D13" s="237"/>
      <c r="E13" s="240" t="s">
        <v>65</v>
      </c>
      <c r="F13" s="240"/>
      <c r="G13" s="240"/>
      <c r="H13" s="240"/>
      <c r="I13" s="237"/>
      <c r="J13" s="239"/>
    </row>
    <row r="14" spans="1:10" s="25" customFormat="1" ht="24" customHeight="1">
      <c r="A14" s="65"/>
      <c r="B14" s="65"/>
      <c r="D14" s="56"/>
      <c r="E14" s="66"/>
      <c r="F14" s="66"/>
      <c r="G14" s="66"/>
      <c r="H14" s="66"/>
      <c r="I14" s="56"/>
      <c r="J14" s="64"/>
    </row>
    <row r="15" spans="1:11" s="25" customFormat="1" ht="27" customHeight="1">
      <c r="A15" s="236" t="s">
        <v>204</v>
      </c>
      <c r="B15" s="236"/>
      <c r="D15" s="237"/>
      <c r="E15" s="241" t="s">
        <v>205</v>
      </c>
      <c r="F15" s="242"/>
      <c r="G15" s="242"/>
      <c r="H15" s="242"/>
      <c r="I15" s="242"/>
      <c r="J15" s="242"/>
      <c r="K15" s="242"/>
    </row>
    <row r="16" spans="1:11" s="25" customFormat="1" ht="27" customHeight="1">
      <c r="A16" s="236"/>
      <c r="B16" s="236"/>
      <c r="D16" s="237"/>
      <c r="E16" s="240" t="s">
        <v>65</v>
      </c>
      <c r="F16" s="240"/>
      <c r="G16" s="240"/>
      <c r="H16" s="240"/>
      <c r="I16" s="240"/>
      <c r="J16" s="240"/>
      <c r="K16" s="240"/>
    </row>
    <row r="17" s="25" customFormat="1" ht="13.5"/>
    <row r="18" s="25" customFormat="1" ht="13.5"/>
    <row r="19" s="25" customFormat="1" ht="13.5"/>
    <row r="20" spans="1:11" s="25" customFormat="1" ht="15.75">
      <c r="A20" s="237" t="s">
        <v>206</v>
      </c>
      <c r="B20" s="237"/>
      <c r="D20" s="238" t="s">
        <v>207</v>
      </c>
      <c r="E20" s="238"/>
      <c r="F20" s="238"/>
      <c r="G20" s="238"/>
      <c r="H20" s="238"/>
      <c r="I20" s="238"/>
      <c r="J20" s="238"/>
      <c r="K20" s="238"/>
    </row>
    <row r="21" spans="1:11" s="25" customFormat="1" ht="13.5">
      <c r="A21" s="237"/>
      <c r="B21" s="237"/>
      <c r="D21" s="240" t="s">
        <v>65</v>
      </c>
      <c r="E21" s="240"/>
      <c r="F21" s="240"/>
      <c r="G21" s="240"/>
      <c r="H21" s="240"/>
      <c r="I21" s="240"/>
      <c r="J21" s="240"/>
      <c r="K21" s="240"/>
    </row>
    <row r="22" s="25" customFormat="1" ht="13.5"/>
    <row r="23" s="25" customFormat="1" ht="13.5"/>
    <row r="24" s="25" customFormat="1" ht="13.5">
      <c r="B24" s="25" t="s">
        <v>131</v>
      </c>
    </row>
    <row r="25" s="25" customFormat="1" ht="13.5"/>
    <row r="26" s="25" customFormat="1" ht="13.5"/>
    <row r="27" s="25" customFormat="1" ht="13.5"/>
    <row r="28" s="25" customFormat="1" ht="13.5"/>
    <row r="29" s="25" customFormat="1" ht="13.5"/>
    <row r="30" spans="1:11" s="25" customFormat="1" ht="72.75" customHeight="1">
      <c r="A30" s="218" t="s">
        <v>237</v>
      </c>
      <c r="B30" s="219"/>
      <c r="C30" s="68"/>
      <c r="D30" s="218" t="s">
        <v>208</v>
      </c>
      <c r="E30" s="219"/>
      <c r="F30" s="67" t="s">
        <v>209</v>
      </c>
      <c r="G30" s="218" t="s">
        <v>210</v>
      </c>
      <c r="H30" s="218"/>
      <c r="I30" s="218"/>
      <c r="J30" s="218" t="s">
        <v>82</v>
      </c>
      <c r="K30" s="218"/>
    </row>
    <row r="31" spans="1:11" s="25" customFormat="1" ht="60" customHeight="1">
      <c r="A31" s="220"/>
      <c r="B31" s="221"/>
      <c r="C31" s="68"/>
      <c r="D31" s="224" t="s">
        <v>144</v>
      </c>
      <c r="E31" s="225"/>
      <c r="F31" s="69" t="s">
        <v>145</v>
      </c>
      <c r="G31" s="220"/>
      <c r="H31" s="226"/>
      <c r="I31" s="221"/>
      <c r="J31" s="220"/>
      <c r="K31" s="221"/>
    </row>
    <row r="32" spans="1:11" s="25" customFormat="1" ht="60" customHeight="1">
      <c r="A32" s="222"/>
      <c r="B32" s="223"/>
      <c r="C32" s="68"/>
      <c r="D32" s="225" t="s">
        <v>146</v>
      </c>
      <c r="E32" s="225"/>
      <c r="F32" s="24" t="s">
        <v>147</v>
      </c>
      <c r="G32" s="222"/>
      <c r="H32" s="227"/>
      <c r="I32" s="223"/>
      <c r="J32" s="222"/>
      <c r="K32" s="223"/>
    </row>
    <row r="33" s="25" customFormat="1" ht="13.5"/>
    <row r="34" spans="7:11" s="25" customFormat="1" ht="13.5">
      <c r="G34" s="23"/>
      <c r="H34" s="23"/>
      <c r="I34" s="23"/>
      <c r="J34" s="23"/>
      <c r="K34" s="23"/>
    </row>
    <row r="35" spans="7:11" s="25" customFormat="1" ht="13.5">
      <c r="G35" s="23"/>
      <c r="H35" s="23"/>
      <c r="I35" s="23"/>
      <c r="J35" s="23"/>
      <c r="K35" s="23"/>
    </row>
    <row r="36" spans="1:5" s="25" customFormat="1" ht="14.25" thickBot="1">
      <c r="A36" s="25" t="s">
        <v>66</v>
      </c>
      <c r="B36" s="23"/>
      <c r="E36" s="23"/>
    </row>
    <row r="37" spans="1:11" s="25" customFormat="1" ht="13.5">
      <c r="A37" s="209"/>
      <c r="B37" s="210"/>
      <c r="C37" s="210"/>
      <c r="D37" s="210"/>
      <c r="E37" s="210"/>
      <c r="F37" s="210"/>
      <c r="G37" s="210"/>
      <c r="H37" s="210"/>
      <c r="I37" s="210"/>
      <c r="J37" s="210"/>
      <c r="K37" s="211"/>
    </row>
    <row r="38" spans="1:11" s="25" customFormat="1" ht="13.5">
      <c r="A38" s="212"/>
      <c r="B38" s="213"/>
      <c r="C38" s="213"/>
      <c r="D38" s="213"/>
      <c r="E38" s="213"/>
      <c r="F38" s="213"/>
      <c r="G38" s="213"/>
      <c r="H38" s="213"/>
      <c r="I38" s="213"/>
      <c r="J38" s="213"/>
      <c r="K38" s="214"/>
    </row>
    <row r="39" spans="1:11" s="25" customFormat="1" ht="13.5">
      <c r="A39" s="212"/>
      <c r="B39" s="213"/>
      <c r="C39" s="213"/>
      <c r="D39" s="213"/>
      <c r="E39" s="213"/>
      <c r="F39" s="213"/>
      <c r="G39" s="213"/>
      <c r="H39" s="213"/>
      <c r="I39" s="213"/>
      <c r="J39" s="213"/>
      <c r="K39" s="214"/>
    </row>
    <row r="40" spans="1:11" s="25" customFormat="1" ht="13.5">
      <c r="A40" s="212"/>
      <c r="B40" s="213"/>
      <c r="C40" s="213"/>
      <c r="D40" s="213"/>
      <c r="E40" s="213"/>
      <c r="F40" s="213"/>
      <c r="G40" s="213"/>
      <c r="H40" s="213"/>
      <c r="I40" s="213"/>
      <c r="J40" s="213"/>
      <c r="K40" s="214"/>
    </row>
    <row r="41" spans="1:11" s="25" customFormat="1" ht="13.5">
      <c r="A41" s="212"/>
      <c r="B41" s="213"/>
      <c r="C41" s="213"/>
      <c r="D41" s="213"/>
      <c r="E41" s="213"/>
      <c r="F41" s="213"/>
      <c r="G41" s="213"/>
      <c r="H41" s="213"/>
      <c r="I41" s="213"/>
      <c r="J41" s="213"/>
      <c r="K41" s="214"/>
    </row>
    <row r="42" spans="1:11" s="25" customFormat="1" ht="13.5">
      <c r="A42" s="212"/>
      <c r="B42" s="213"/>
      <c r="C42" s="213"/>
      <c r="D42" s="213"/>
      <c r="E42" s="213"/>
      <c r="F42" s="213"/>
      <c r="G42" s="213"/>
      <c r="H42" s="213"/>
      <c r="I42" s="213"/>
      <c r="J42" s="213"/>
      <c r="K42" s="214"/>
    </row>
    <row r="43" spans="1:11" s="25" customFormat="1" ht="13.5">
      <c r="A43" s="212"/>
      <c r="B43" s="213"/>
      <c r="C43" s="213"/>
      <c r="D43" s="213"/>
      <c r="E43" s="213"/>
      <c r="F43" s="213"/>
      <c r="G43" s="213"/>
      <c r="H43" s="213"/>
      <c r="I43" s="213"/>
      <c r="J43" s="213"/>
      <c r="K43" s="214"/>
    </row>
    <row r="44" spans="1:11" s="25" customFormat="1" ht="13.5">
      <c r="A44" s="212"/>
      <c r="B44" s="213"/>
      <c r="C44" s="213"/>
      <c r="D44" s="213"/>
      <c r="E44" s="213"/>
      <c r="F44" s="213"/>
      <c r="G44" s="213"/>
      <c r="H44" s="213"/>
      <c r="I44" s="213"/>
      <c r="J44" s="213"/>
      <c r="K44" s="214"/>
    </row>
    <row r="45" spans="1:11" s="25" customFormat="1" ht="13.5">
      <c r="A45" s="212"/>
      <c r="B45" s="213"/>
      <c r="C45" s="213"/>
      <c r="D45" s="213"/>
      <c r="E45" s="213"/>
      <c r="F45" s="213"/>
      <c r="G45" s="213"/>
      <c r="H45" s="213"/>
      <c r="I45" s="213"/>
      <c r="J45" s="213"/>
      <c r="K45" s="214"/>
    </row>
    <row r="46" spans="1:11" s="25" customFormat="1" ht="13.5">
      <c r="A46" s="212"/>
      <c r="B46" s="213"/>
      <c r="C46" s="213"/>
      <c r="D46" s="213"/>
      <c r="E46" s="213"/>
      <c r="F46" s="213"/>
      <c r="G46" s="213"/>
      <c r="H46" s="213"/>
      <c r="I46" s="213"/>
      <c r="J46" s="213"/>
      <c r="K46" s="214"/>
    </row>
    <row r="47" spans="1:11" s="25" customFormat="1" ht="13.5">
      <c r="A47" s="212"/>
      <c r="B47" s="213"/>
      <c r="C47" s="213"/>
      <c r="D47" s="213"/>
      <c r="E47" s="213"/>
      <c r="F47" s="213"/>
      <c r="G47" s="213"/>
      <c r="H47" s="213"/>
      <c r="I47" s="213"/>
      <c r="J47" s="213"/>
      <c r="K47" s="214"/>
    </row>
    <row r="48" spans="1:11" s="25" customFormat="1" ht="13.5">
      <c r="A48" s="212"/>
      <c r="B48" s="213"/>
      <c r="C48" s="213"/>
      <c r="D48" s="213"/>
      <c r="E48" s="213"/>
      <c r="F48" s="213"/>
      <c r="G48" s="213"/>
      <c r="H48" s="213"/>
      <c r="I48" s="213"/>
      <c r="J48" s="213"/>
      <c r="K48" s="214"/>
    </row>
    <row r="49" spans="1:11" s="25" customFormat="1" ht="13.5">
      <c r="A49" s="212"/>
      <c r="B49" s="213"/>
      <c r="C49" s="213"/>
      <c r="D49" s="213"/>
      <c r="E49" s="213"/>
      <c r="F49" s="213"/>
      <c r="G49" s="213"/>
      <c r="H49" s="213"/>
      <c r="I49" s="213"/>
      <c r="J49" s="213"/>
      <c r="K49" s="214"/>
    </row>
    <row r="50" spans="1:11" s="25" customFormat="1" ht="13.5">
      <c r="A50" s="212"/>
      <c r="B50" s="213"/>
      <c r="C50" s="213"/>
      <c r="D50" s="213"/>
      <c r="E50" s="213"/>
      <c r="F50" s="213"/>
      <c r="G50" s="213"/>
      <c r="H50" s="213"/>
      <c r="I50" s="213"/>
      <c r="J50" s="213"/>
      <c r="K50" s="214"/>
    </row>
    <row r="51" spans="1:11" s="25" customFormat="1" ht="13.5">
      <c r="A51" s="212"/>
      <c r="B51" s="213"/>
      <c r="C51" s="213"/>
      <c r="D51" s="213"/>
      <c r="E51" s="213"/>
      <c r="F51" s="213"/>
      <c r="G51" s="213"/>
      <c r="H51" s="213"/>
      <c r="I51" s="213"/>
      <c r="J51" s="213"/>
      <c r="K51" s="214"/>
    </row>
    <row r="52" spans="1:11" s="25" customFormat="1" ht="14.25" thickBot="1">
      <c r="A52" s="215"/>
      <c r="B52" s="216"/>
      <c r="C52" s="216"/>
      <c r="D52" s="216"/>
      <c r="E52" s="216"/>
      <c r="F52" s="216"/>
      <c r="G52" s="216"/>
      <c r="H52" s="216"/>
      <c r="I52" s="216"/>
      <c r="J52" s="216"/>
      <c r="K52" s="217"/>
    </row>
    <row r="53" s="25" customFormat="1" ht="13.5"/>
    <row r="54" spans="5:8" s="25" customFormat="1" ht="18.75">
      <c r="E54" s="70"/>
      <c r="F54" s="70"/>
      <c r="G54" s="70"/>
      <c r="H54" s="70"/>
    </row>
    <row r="55" s="25" customFormat="1" ht="13.5"/>
    <row r="56" s="25" customFormat="1" ht="13.5"/>
    <row r="57" s="25" customFormat="1" ht="13.5"/>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row r="68" s="25" customFormat="1" ht="13.5"/>
    <row r="69" s="25" customFormat="1" ht="13.5"/>
    <row r="70" s="25" customFormat="1" ht="13.5"/>
    <row r="71" s="25" customFormat="1" ht="13.5"/>
    <row r="72" s="25" customFormat="1" ht="13.5"/>
  </sheetData>
  <sheetProtection/>
  <mergeCells count="26">
    <mergeCell ref="A20:B21"/>
    <mergeCell ref="D20:K20"/>
    <mergeCell ref="D21:K21"/>
    <mergeCell ref="A15:B16"/>
    <mergeCell ref="D15:D16"/>
    <mergeCell ref="E15:K15"/>
    <mergeCell ref="E16:K16"/>
    <mergeCell ref="A4:K5"/>
    <mergeCell ref="I7:K7"/>
    <mergeCell ref="I8:K8"/>
    <mergeCell ref="A12:B13"/>
    <mergeCell ref="D12:D13"/>
    <mergeCell ref="E12:H12"/>
    <mergeCell ref="I12:I13"/>
    <mergeCell ref="J12:J13"/>
    <mergeCell ref="E13:H13"/>
    <mergeCell ref="A37:K52"/>
    <mergeCell ref="A30:B30"/>
    <mergeCell ref="D30:E30"/>
    <mergeCell ref="G30:I30"/>
    <mergeCell ref="J30:K30"/>
    <mergeCell ref="A31:B32"/>
    <mergeCell ref="D31:E31"/>
    <mergeCell ref="G31:I32"/>
    <mergeCell ref="J31:K32"/>
    <mergeCell ref="D32:E32"/>
  </mergeCells>
  <printOptions/>
  <pageMargins left="0.7874015748031497" right="0.7874015748031497" top="0.3937007874015748" bottom="0.3937007874015748" header="0.5118110236220472" footer="0.5118110236220472"/>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3">
      <selection activeCell="E8" sqref="E8"/>
    </sheetView>
  </sheetViews>
  <sheetFormatPr defaultColWidth="9.00390625" defaultRowHeight="13.5"/>
  <cols>
    <col min="1" max="1" width="5.125" style="23" customWidth="1"/>
    <col min="2" max="2" width="5.75390625" style="23" customWidth="1"/>
    <col min="3" max="3" width="17.25390625" style="23" bestFit="1" customWidth="1"/>
    <col min="4" max="4" width="13.25390625" style="23" customWidth="1"/>
    <col min="5" max="5" width="39.625" style="23" customWidth="1"/>
    <col min="6" max="6" width="11.75390625" style="23" customWidth="1"/>
    <col min="7" max="7" width="6.25390625" style="23" customWidth="1"/>
    <col min="8" max="16384" width="9.00390625" style="23" customWidth="1"/>
  </cols>
  <sheetData>
    <row r="1" ht="26.25" customHeight="1">
      <c r="F1" s="59" t="s">
        <v>148</v>
      </c>
    </row>
    <row r="2" ht="18.75" customHeight="1"/>
    <row r="3" spans="2:6" ht="18.75" customHeight="1">
      <c r="B3" s="243" t="s">
        <v>241</v>
      </c>
      <c r="C3" s="243"/>
      <c r="D3" s="243"/>
      <c r="E3" s="243"/>
      <c r="F3" s="243"/>
    </row>
    <row r="4" spans="2:6" ht="18.75" customHeight="1">
      <c r="B4" s="243"/>
      <c r="C4" s="243"/>
      <c r="D4" s="243"/>
      <c r="E4" s="243"/>
      <c r="F4" s="243"/>
    </row>
    <row r="5" ht="21" customHeight="1">
      <c r="F5" s="78" t="s">
        <v>64</v>
      </c>
    </row>
    <row r="6" ht="24.75" customHeight="1"/>
    <row r="7" spans="4:6" ht="18" thickBot="1">
      <c r="D7" s="62"/>
      <c r="E7" s="62"/>
      <c r="F7" s="132"/>
    </row>
    <row r="8" spans="2:6" ht="45" customHeight="1" thickBot="1">
      <c r="B8" s="101"/>
      <c r="C8" s="102" t="s">
        <v>149</v>
      </c>
      <c r="D8" s="57" t="s">
        <v>150</v>
      </c>
      <c r="E8" s="57" t="s">
        <v>151</v>
      </c>
      <c r="F8" s="47" t="s">
        <v>152</v>
      </c>
    </row>
    <row r="9" spans="2:6" ht="18" customHeight="1" thickTop="1">
      <c r="B9" s="103">
        <v>1</v>
      </c>
      <c r="C9" s="41"/>
      <c r="D9" s="135"/>
      <c r="E9" s="135"/>
      <c r="F9" s="48"/>
    </row>
    <row r="10" spans="2:6" ht="18" customHeight="1">
      <c r="B10" s="136">
        <v>2</v>
      </c>
      <c r="C10" s="138"/>
      <c r="D10" s="19"/>
      <c r="E10" s="19"/>
      <c r="F10" s="49"/>
    </row>
    <row r="11" spans="2:6" ht="18" customHeight="1">
      <c r="B11" s="139" t="s">
        <v>137</v>
      </c>
      <c r="C11" s="138"/>
      <c r="D11" s="19"/>
      <c r="E11" s="19"/>
      <c r="F11" s="49"/>
    </row>
    <row r="12" spans="2:6" ht="18" customHeight="1">
      <c r="B12" s="141" t="s">
        <v>137</v>
      </c>
      <c r="C12" s="138"/>
      <c r="D12" s="19"/>
      <c r="E12" s="19"/>
      <c r="F12" s="49"/>
    </row>
    <row r="13" spans="2:6" ht="18" customHeight="1">
      <c r="B13" s="136" t="s">
        <v>137</v>
      </c>
      <c r="C13" s="138"/>
      <c r="D13" s="19"/>
      <c r="E13" s="19"/>
      <c r="F13" s="49"/>
    </row>
    <row r="14" spans="2:6" ht="18" customHeight="1">
      <c r="B14" s="136" t="s">
        <v>137</v>
      </c>
      <c r="C14" s="138"/>
      <c r="D14" s="19"/>
      <c r="E14" s="19"/>
      <c r="F14" s="49"/>
    </row>
    <row r="15" spans="2:6" ht="18" customHeight="1">
      <c r="B15" s="139" t="s">
        <v>137</v>
      </c>
      <c r="C15" s="138"/>
      <c r="D15" s="19"/>
      <c r="E15" s="19"/>
      <c r="F15" s="49"/>
    </row>
    <row r="16" spans="2:6" ht="18" customHeight="1" thickBot="1">
      <c r="B16" s="143" t="s">
        <v>137</v>
      </c>
      <c r="C16" s="44"/>
      <c r="D16" s="117"/>
      <c r="E16" s="117"/>
      <c r="F16" s="50"/>
    </row>
    <row r="17" spans="2:6" ht="18" customHeight="1" thickBot="1" thickTop="1">
      <c r="B17" s="145" t="s">
        <v>133</v>
      </c>
      <c r="C17" s="147"/>
      <c r="D17" s="119"/>
      <c r="E17" s="119"/>
      <c r="F17" s="51"/>
    </row>
    <row r="18" spans="4:6" ht="18" customHeight="1">
      <c r="D18" s="148"/>
      <c r="E18" s="148"/>
      <c r="F18" s="40"/>
    </row>
    <row r="19" spans="1:6" ht="18" customHeight="1">
      <c r="A19" s="78" t="s">
        <v>138</v>
      </c>
      <c r="B19" s="287" t="s">
        <v>153</v>
      </c>
      <c r="C19" s="287"/>
      <c r="D19" s="287"/>
      <c r="E19" s="287"/>
      <c r="F19" s="287"/>
    </row>
    <row r="20" spans="2:6" s="25" customFormat="1" ht="18" customHeight="1">
      <c r="B20" s="287"/>
      <c r="C20" s="287"/>
      <c r="D20" s="287"/>
      <c r="E20" s="287"/>
      <c r="F20" s="287"/>
    </row>
    <row r="21" spans="2:6" s="25" customFormat="1" ht="18" customHeight="1">
      <c r="B21" s="287"/>
      <c r="C21" s="287"/>
      <c r="D21" s="287"/>
      <c r="E21" s="287"/>
      <c r="F21" s="287"/>
    </row>
    <row r="22" s="25" customFormat="1" ht="13.5"/>
    <row r="23" s="25" customFormat="1" ht="13.5"/>
    <row r="24" s="25" customFormat="1" ht="13.5"/>
    <row r="25" s="25" customFormat="1" ht="13.5"/>
    <row r="26" s="25" customFormat="1" ht="13.5"/>
    <row r="27" s="25" customFormat="1" ht="13.5"/>
    <row r="28" s="25" customFormat="1" ht="13.5"/>
    <row r="29" s="25" customFormat="1" ht="13.5"/>
    <row r="30" s="25" customFormat="1" ht="13.5"/>
    <row r="31" s="25" customFormat="1" ht="13.5"/>
    <row r="32" s="25" customFormat="1" ht="13.5"/>
    <row r="33" s="25" customFormat="1" ht="13.5"/>
    <row r="34" s="25" customFormat="1" ht="13.5"/>
    <row r="35" s="25" customFormat="1" ht="13.5"/>
    <row r="36" s="25" customFormat="1" ht="13.5"/>
    <row r="37" s="25" customFormat="1" ht="13.5"/>
    <row r="38" s="25" customFormat="1" ht="13.5"/>
    <row r="39" s="25" customFormat="1" ht="13.5"/>
  </sheetData>
  <sheetProtection/>
  <mergeCells count="2">
    <mergeCell ref="B3:F4"/>
    <mergeCell ref="B19:F21"/>
  </mergeCells>
  <printOptions/>
  <pageMargins left="0.7" right="0.7" top="0.75" bottom="0.75" header="0.3" footer="0.3"/>
  <pageSetup horizontalDpi="72" verticalDpi="72" orientation="portrait" paperSize="9" scale="95" r:id="rId1"/>
  <colBreaks count="1" manualBreakCount="1">
    <brk id="6" max="25" man="1"/>
  </colBreaks>
</worksheet>
</file>

<file path=xl/worksheets/sheet11.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E8" sqref="E8"/>
    </sheetView>
  </sheetViews>
  <sheetFormatPr defaultColWidth="9.00390625" defaultRowHeight="13.5"/>
  <cols>
    <col min="1" max="1" width="5.125" style="23" customWidth="1"/>
    <col min="2" max="2" width="5.75390625" style="23" customWidth="1"/>
    <col min="3" max="3" width="14.625" style="23" customWidth="1"/>
    <col min="4" max="4" width="17.25390625" style="23" bestFit="1" customWidth="1"/>
    <col min="5" max="5" width="13.25390625" style="23" customWidth="1"/>
    <col min="6" max="6" width="25.625" style="23" customWidth="1"/>
    <col min="7" max="7" width="11.75390625" style="23" customWidth="1"/>
    <col min="8" max="8" width="2.875" style="23" customWidth="1"/>
    <col min="9" max="9" width="6.25390625" style="23" customWidth="1"/>
    <col min="10" max="16384" width="9.00390625" style="23" customWidth="1"/>
  </cols>
  <sheetData>
    <row r="1" ht="26.25" customHeight="1">
      <c r="G1" s="59" t="s">
        <v>154</v>
      </c>
    </row>
    <row r="2" ht="18.75" customHeight="1"/>
    <row r="3" spans="1:8" ht="18.75" customHeight="1">
      <c r="A3" s="243" t="s">
        <v>240</v>
      </c>
      <c r="B3" s="243"/>
      <c r="C3" s="243"/>
      <c r="D3" s="243"/>
      <c r="E3" s="243"/>
      <c r="F3" s="243"/>
      <c r="G3" s="243"/>
      <c r="H3" s="243"/>
    </row>
    <row r="4" spans="1:8" ht="18.75" customHeight="1">
      <c r="A4" s="243"/>
      <c r="B4" s="243"/>
      <c r="C4" s="243"/>
      <c r="D4" s="243"/>
      <c r="E4" s="243"/>
      <c r="F4" s="243"/>
      <c r="G4" s="243"/>
      <c r="H4" s="243"/>
    </row>
    <row r="5" ht="21" customHeight="1">
      <c r="G5" s="78" t="s">
        <v>64</v>
      </c>
    </row>
    <row r="6" ht="24.75" customHeight="1"/>
    <row r="7" spans="5:7" ht="18" thickBot="1">
      <c r="E7" s="62"/>
      <c r="F7" s="62"/>
      <c r="G7" s="132"/>
    </row>
    <row r="8" spans="2:7" ht="45" customHeight="1" thickBot="1">
      <c r="B8" s="101"/>
      <c r="C8" s="133" t="s">
        <v>230</v>
      </c>
      <c r="D8" s="102" t="s">
        <v>155</v>
      </c>
      <c r="E8" s="57" t="s">
        <v>150</v>
      </c>
      <c r="F8" s="57" t="s">
        <v>151</v>
      </c>
      <c r="G8" s="47" t="s">
        <v>152</v>
      </c>
    </row>
    <row r="9" spans="2:7" ht="18" customHeight="1" thickTop="1">
      <c r="B9" s="103">
        <v>1</v>
      </c>
      <c r="C9" s="134"/>
      <c r="D9" s="41"/>
      <c r="E9" s="135"/>
      <c r="F9" s="135"/>
      <c r="G9" s="48"/>
    </row>
    <row r="10" spans="2:7" ht="18" customHeight="1">
      <c r="B10" s="136">
        <v>2</v>
      </c>
      <c r="C10" s="137"/>
      <c r="D10" s="138"/>
      <c r="E10" s="19"/>
      <c r="F10" s="19"/>
      <c r="G10" s="49"/>
    </row>
    <row r="11" spans="2:7" ht="18" customHeight="1">
      <c r="B11" s="139" t="s">
        <v>137</v>
      </c>
      <c r="C11" s="140"/>
      <c r="D11" s="138"/>
      <c r="E11" s="19"/>
      <c r="F11" s="19"/>
      <c r="G11" s="49"/>
    </row>
    <row r="12" spans="2:7" ht="18" customHeight="1">
      <c r="B12" s="141" t="s">
        <v>137</v>
      </c>
      <c r="C12" s="142"/>
      <c r="D12" s="138"/>
      <c r="E12" s="19"/>
      <c r="F12" s="19"/>
      <c r="G12" s="49"/>
    </row>
    <row r="13" spans="2:7" ht="18" customHeight="1">
      <c r="B13" s="136" t="s">
        <v>137</v>
      </c>
      <c r="C13" s="137"/>
      <c r="D13" s="138"/>
      <c r="E13" s="19"/>
      <c r="F13" s="19"/>
      <c r="G13" s="49"/>
    </row>
    <row r="14" spans="2:7" ht="18" customHeight="1">
      <c r="B14" s="136" t="s">
        <v>137</v>
      </c>
      <c r="C14" s="137"/>
      <c r="D14" s="138"/>
      <c r="E14" s="19"/>
      <c r="F14" s="19"/>
      <c r="G14" s="49"/>
    </row>
    <row r="15" spans="2:7" ht="18" customHeight="1">
      <c r="B15" s="139" t="s">
        <v>137</v>
      </c>
      <c r="C15" s="140"/>
      <c r="D15" s="138"/>
      <c r="E15" s="19"/>
      <c r="F15" s="19"/>
      <c r="G15" s="49"/>
    </row>
    <row r="16" spans="2:7" ht="18" customHeight="1" thickBot="1">
      <c r="B16" s="143" t="s">
        <v>137</v>
      </c>
      <c r="C16" s="144"/>
      <c r="D16" s="44"/>
      <c r="E16" s="117"/>
      <c r="F16" s="117"/>
      <c r="G16" s="50"/>
    </row>
    <row r="17" spans="2:7" ht="18" customHeight="1" thickBot="1" thickTop="1">
      <c r="B17" s="145" t="s">
        <v>133</v>
      </c>
      <c r="C17" s="146"/>
      <c r="D17" s="147"/>
      <c r="E17" s="119"/>
      <c r="F17" s="119"/>
      <c r="G17" s="51"/>
    </row>
    <row r="18" spans="2:7" ht="18" customHeight="1">
      <c r="B18" s="37"/>
      <c r="C18" s="37"/>
      <c r="D18" s="37"/>
      <c r="E18" s="37"/>
      <c r="F18" s="148" t="s">
        <v>156</v>
      </c>
      <c r="G18" s="40"/>
    </row>
    <row r="19" spans="5:7" ht="18" customHeight="1">
      <c r="E19" s="148"/>
      <c r="G19" s="40"/>
    </row>
    <row r="20" spans="1:8" ht="18" customHeight="1">
      <c r="A20" s="78" t="s">
        <v>138</v>
      </c>
      <c r="B20" s="287" t="s">
        <v>153</v>
      </c>
      <c r="C20" s="287"/>
      <c r="D20" s="287"/>
      <c r="E20" s="287"/>
      <c r="F20" s="287"/>
      <c r="G20" s="287"/>
      <c r="H20" s="78"/>
    </row>
    <row r="21" spans="2:7" s="25" customFormat="1" ht="18" customHeight="1">
      <c r="B21" s="287"/>
      <c r="C21" s="287"/>
      <c r="D21" s="287"/>
      <c r="E21" s="287"/>
      <c r="F21" s="287"/>
      <c r="G21" s="287"/>
    </row>
    <row r="22" spans="2:7" s="25" customFormat="1" ht="18" customHeight="1">
      <c r="B22" s="287"/>
      <c r="C22" s="287"/>
      <c r="D22" s="287"/>
      <c r="E22" s="287"/>
      <c r="F22" s="287"/>
      <c r="G22" s="287"/>
    </row>
    <row r="23" s="25" customFormat="1" ht="13.5"/>
    <row r="24" s="25" customFormat="1" ht="13.5"/>
    <row r="25" s="25" customFormat="1" ht="13.5"/>
    <row r="26" s="25" customFormat="1" ht="13.5"/>
    <row r="27" s="25" customFormat="1" ht="13.5"/>
    <row r="28" s="25" customFormat="1" ht="13.5"/>
    <row r="29" s="25" customFormat="1" ht="13.5"/>
    <row r="30" s="25" customFormat="1" ht="13.5"/>
    <row r="31" s="25" customFormat="1" ht="13.5"/>
    <row r="32" s="25" customFormat="1" ht="13.5"/>
    <row r="33" s="25" customFormat="1" ht="13.5"/>
    <row r="34" s="25" customFormat="1" ht="13.5"/>
    <row r="35" s="25" customFormat="1" ht="13.5"/>
    <row r="36" s="25" customFormat="1" ht="13.5"/>
    <row r="37" s="25" customFormat="1" ht="13.5"/>
    <row r="38" s="25" customFormat="1" ht="13.5"/>
    <row r="39" s="25" customFormat="1" ht="13.5"/>
    <row r="40" s="25" customFormat="1" ht="13.5"/>
  </sheetData>
  <sheetProtection/>
  <mergeCells count="2">
    <mergeCell ref="B20:G22"/>
    <mergeCell ref="A3:H4"/>
  </mergeCells>
  <printOptions/>
  <pageMargins left="0.7" right="0.7" top="0.75" bottom="0.75" header="0.3" footer="0.3"/>
  <pageSetup horizontalDpi="300" verticalDpi="300" orientation="portrait" paperSize="9" scale="92" r:id="rId1"/>
  <colBreaks count="1" manualBreakCount="1">
    <brk id="8" max="25" man="1"/>
  </colBreaks>
</worksheet>
</file>

<file path=xl/worksheets/sheet12.xml><?xml version="1.0" encoding="utf-8"?>
<worksheet xmlns="http://schemas.openxmlformats.org/spreadsheetml/2006/main" xmlns:r="http://schemas.openxmlformats.org/officeDocument/2006/relationships">
  <dimension ref="B1:J57"/>
  <sheetViews>
    <sheetView view="pageBreakPreview" zoomScale="55" zoomScaleSheetLayoutView="55" zoomScalePageLayoutView="0" workbookViewId="0" topLeftCell="A22">
      <selection activeCell="G48" sqref="G48:H48"/>
    </sheetView>
  </sheetViews>
  <sheetFormatPr defaultColWidth="9.00390625" defaultRowHeight="13.5"/>
  <cols>
    <col min="1" max="1" width="3.75390625" style="23" customWidth="1"/>
    <col min="2" max="2" width="14.875" style="23" customWidth="1"/>
    <col min="3" max="6" width="20.625" style="23" customWidth="1"/>
    <col min="7" max="7" width="14.625" style="23" customWidth="1"/>
    <col min="8" max="8" width="3.625" style="23" customWidth="1"/>
    <col min="9" max="9" width="3.75390625" style="23" customWidth="1"/>
    <col min="10" max="10" width="6.25390625" style="23" customWidth="1"/>
    <col min="11" max="16384" width="9.00390625" style="23" customWidth="1"/>
  </cols>
  <sheetData>
    <row r="1" ht="26.25" customHeight="1">
      <c r="G1" s="59" t="s">
        <v>159</v>
      </c>
    </row>
    <row r="2" spans="2:8" ht="18.75" customHeight="1">
      <c r="B2" s="243" t="s">
        <v>189</v>
      </c>
      <c r="C2" s="243"/>
      <c r="D2" s="243"/>
      <c r="E2" s="243"/>
      <c r="F2" s="243"/>
      <c r="G2" s="243"/>
      <c r="H2" s="243"/>
    </row>
    <row r="3" spans="2:9" ht="18.75" customHeight="1">
      <c r="B3" s="243"/>
      <c r="C3" s="243"/>
      <c r="D3" s="243"/>
      <c r="E3" s="243"/>
      <c r="F3" s="243"/>
      <c r="G3" s="243"/>
      <c r="H3" s="243"/>
      <c r="I3" s="77"/>
    </row>
    <row r="4" spans="2:9" ht="18.75" customHeight="1">
      <c r="B4" s="77"/>
      <c r="C4" s="77"/>
      <c r="D4" s="77"/>
      <c r="E4" s="77"/>
      <c r="F4" s="77"/>
      <c r="G4" s="77"/>
      <c r="H4" s="77"/>
      <c r="I4" s="77"/>
    </row>
    <row r="5" ht="21" customHeight="1">
      <c r="H5" s="78" t="s">
        <v>64</v>
      </c>
    </row>
    <row r="6" spans="2:5" ht="18" customHeight="1">
      <c r="B6" s="79" t="s">
        <v>164</v>
      </c>
      <c r="C6" s="79"/>
      <c r="D6" s="79"/>
      <c r="E6" s="79"/>
    </row>
    <row r="7" spans="2:5" ht="18" customHeight="1">
      <c r="B7" s="79" t="s">
        <v>176</v>
      </c>
      <c r="D7" s="79"/>
      <c r="E7" s="79"/>
    </row>
    <row r="8" spans="2:5" ht="18" customHeight="1" thickBot="1">
      <c r="B8" s="79" t="s">
        <v>162</v>
      </c>
      <c r="C8" s="80"/>
      <c r="D8" s="80"/>
      <c r="E8" s="79"/>
    </row>
    <row r="9" spans="2:9" ht="24" customHeight="1" thickTop="1">
      <c r="B9" s="310" t="s">
        <v>218</v>
      </c>
      <c r="C9" s="311"/>
      <c r="D9" s="311"/>
      <c r="E9" s="294" t="s">
        <v>177</v>
      </c>
      <c r="F9" s="294"/>
      <c r="G9" s="294"/>
      <c r="H9" s="42"/>
      <c r="I9" s="43"/>
    </row>
    <row r="10" spans="2:8" ht="24" customHeight="1" thickBot="1">
      <c r="B10" s="312"/>
      <c r="C10" s="295"/>
      <c r="D10" s="295"/>
      <c r="E10" s="295" t="s">
        <v>178</v>
      </c>
      <c r="F10" s="295"/>
      <c r="G10" s="295"/>
      <c r="H10" s="87"/>
    </row>
    <row r="11" spans="4:9" ht="18.75" thickBot="1" thickTop="1">
      <c r="D11" s="62"/>
      <c r="E11" s="62"/>
      <c r="F11" s="62"/>
      <c r="G11" s="62"/>
      <c r="H11" s="100"/>
      <c r="I11" s="81"/>
    </row>
    <row r="12" spans="2:9" ht="45" customHeight="1" thickBot="1">
      <c r="B12" s="101"/>
      <c r="C12" s="102" t="s">
        <v>163</v>
      </c>
      <c r="D12" s="57" t="s">
        <v>219</v>
      </c>
      <c r="E12" s="57" t="s">
        <v>220</v>
      </c>
      <c r="F12" s="9" t="s">
        <v>221</v>
      </c>
      <c r="G12" s="267" t="s">
        <v>222</v>
      </c>
      <c r="H12" s="307"/>
      <c r="I12" s="39"/>
    </row>
    <row r="13" spans="2:9" ht="18" customHeight="1" thickTop="1">
      <c r="B13" s="103" t="s">
        <v>160</v>
      </c>
      <c r="C13" s="41" t="s">
        <v>161</v>
      </c>
      <c r="D13" s="104">
        <v>20000</v>
      </c>
      <c r="E13" s="105">
        <v>20000000</v>
      </c>
      <c r="F13" s="106">
        <v>400000</v>
      </c>
      <c r="G13" s="263">
        <f>IF(ISERROR(D13*F13/(E13+F13)),"",(D13*F13/(E13+F13)))</f>
        <v>392.15686274509807</v>
      </c>
      <c r="H13" s="298"/>
      <c r="I13" s="40"/>
    </row>
    <row r="14" spans="2:9" ht="18" customHeight="1" thickBot="1">
      <c r="B14" s="107"/>
      <c r="C14" s="108"/>
      <c r="D14" s="109"/>
      <c r="E14" s="109"/>
      <c r="F14" s="109"/>
      <c r="G14" s="299">
        <f>IF(ISERROR(D14*F14/(E14+F14)),"",(D14*F14/(E14+F14)))</f>
      </c>
      <c r="H14" s="300"/>
      <c r="I14" s="40"/>
    </row>
    <row r="15" spans="2:9" ht="18" customHeight="1">
      <c r="B15" s="37"/>
      <c r="C15" s="37"/>
      <c r="D15" s="37"/>
      <c r="E15" s="37"/>
      <c r="F15" s="37"/>
      <c r="G15" s="37"/>
      <c r="H15" s="37"/>
      <c r="I15" s="40"/>
    </row>
    <row r="16" spans="2:9" ht="18" customHeight="1">
      <c r="B16" s="37"/>
      <c r="C16" s="37"/>
      <c r="D16" s="37"/>
      <c r="E16" s="37"/>
      <c r="F16" s="37"/>
      <c r="G16" s="37"/>
      <c r="H16" s="37"/>
      <c r="I16" s="40"/>
    </row>
    <row r="17" spans="2:9" ht="18" customHeight="1" thickBot="1">
      <c r="B17" s="110" t="s">
        <v>179</v>
      </c>
      <c r="C17" s="86"/>
      <c r="D17" s="111"/>
      <c r="E17" s="62"/>
      <c r="F17" s="62"/>
      <c r="G17" s="62"/>
      <c r="H17" s="62"/>
      <c r="I17" s="81"/>
    </row>
    <row r="18" spans="2:9" ht="24" customHeight="1" thickTop="1">
      <c r="B18" s="310" t="s">
        <v>223</v>
      </c>
      <c r="C18" s="311"/>
      <c r="D18" s="311"/>
      <c r="E18" s="294" t="s">
        <v>180</v>
      </c>
      <c r="F18" s="294"/>
      <c r="G18" s="294"/>
      <c r="H18" s="42"/>
      <c r="I18" s="43"/>
    </row>
    <row r="19" spans="2:9" ht="24" customHeight="1" thickBot="1">
      <c r="B19" s="312"/>
      <c r="C19" s="295"/>
      <c r="D19" s="295"/>
      <c r="E19" s="296" t="s">
        <v>178</v>
      </c>
      <c r="F19" s="296"/>
      <c r="G19" s="296"/>
      <c r="H19" s="45"/>
      <c r="I19" s="43"/>
    </row>
    <row r="20" spans="4:9" ht="18" customHeight="1" thickTop="1">
      <c r="D20" s="62"/>
      <c r="E20" s="62"/>
      <c r="F20" s="62"/>
      <c r="G20" s="62"/>
      <c r="H20" s="100"/>
      <c r="I20" s="81"/>
    </row>
    <row r="21" spans="4:9" ht="18" customHeight="1" thickBot="1">
      <c r="D21" s="62"/>
      <c r="E21" s="62"/>
      <c r="F21" s="62"/>
      <c r="G21" s="62"/>
      <c r="H21" s="62"/>
      <c r="I21" s="81"/>
    </row>
    <row r="22" spans="2:8" ht="45" customHeight="1" thickBot="1">
      <c r="B22" s="112" t="s">
        <v>163</v>
      </c>
      <c r="C22" s="57" t="s">
        <v>219</v>
      </c>
      <c r="D22" s="57" t="s">
        <v>220</v>
      </c>
      <c r="E22" s="57" t="s">
        <v>221</v>
      </c>
      <c r="F22" s="98" t="s">
        <v>224</v>
      </c>
      <c r="G22" s="267" t="s">
        <v>225</v>
      </c>
      <c r="H22" s="268"/>
    </row>
    <row r="23" spans="2:8" ht="18" customHeight="1" thickTop="1">
      <c r="B23" s="113" t="s">
        <v>166</v>
      </c>
      <c r="C23" s="199">
        <v>30061</v>
      </c>
      <c r="D23" s="199">
        <v>31183905</v>
      </c>
      <c r="E23" s="199">
        <v>225935</v>
      </c>
      <c r="F23" s="200"/>
      <c r="G23" s="292">
        <f aca="true" t="shared" si="0" ref="G23:G32">IF(ISERROR(C23*F23/(D23+E23)),"",(C23*F23/(D23+E23)))</f>
        <v>0</v>
      </c>
      <c r="H23" s="293"/>
    </row>
    <row r="24" spans="2:8" ht="18" customHeight="1">
      <c r="B24" s="114" t="s">
        <v>167</v>
      </c>
      <c r="C24" s="201">
        <v>125126</v>
      </c>
      <c r="D24" s="201">
        <v>77832537</v>
      </c>
      <c r="E24" s="201">
        <v>726907</v>
      </c>
      <c r="F24" s="198"/>
      <c r="G24" s="292">
        <f t="shared" si="0"/>
        <v>0</v>
      </c>
      <c r="H24" s="293"/>
    </row>
    <row r="25" spans="2:8" ht="18" customHeight="1">
      <c r="B25" s="114" t="s">
        <v>168</v>
      </c>
      <c r="C25" s="201">
        <v>574117</v>
      </c>
      <c r="D25" s="201">
        <v>269032964</v>
      </c>
      <c r="E25" s="201">
        <v>11527264</v>
      </c>
      <c r="F25" s="198"/>
      <c r="G25" s="292">
        <f t="shared" si="0"/>
        <v>0</v>
      </c>
      <c r="H25" s="293"/>
    </row>
    <row r="26" spans="2:8" ht="18" customHeight="1">
      <c r="B26" s="114" t="s">
        <v>169</v>
      </c>
      <c r="C26" s="201">
        <v>407276</v>
      </c>
      <c r="D26" s="201">
        <v>126552440</v>
      </c>
      <c r="E26" s="201">
        <v>1377108</v>
      </c>
      <c r="F26" s="198"/>
      <c r="G26" s="292">
        <f t="shared" si="0"/>
        <v>0</v>
      </c>
      <c r="H26" s="293"/>
    </row>
    <row r="27" spans="2:8" ht="18" customHeight="1">
      <c r="B27" s="114" t="s">
        <v>170</v>
      </c>
      <c r="C27" s="201">
        <v>29851</v>
      </c>
      <c r="D27" s="201">
        <v>28075333</v>
      </c>
      <c r="E27" s="201">
        <v>0</v>
      </c>
      <c r="F27" s="198"/>
      <c r="G27" s="292">
        <f t="shared" si="0"/>
        <v>0</v>
      </c>
      <c r="H27" s="293"/>
    </row>
    <row r="28" spans="2:8" ht="18" customHeight="1">
      <c r="B28" s="114" t="s">
        <v>171</v>
      </c>
      <c r="C28" s="201">
        <v>270701</v>
      </c>
      <c r="D28" s="201">
        <v>141754477</v>
      </c>
      <c r="E28" s="201">
        <v>4142930</v>
      </c>
      <c r="F28" s="198"/>
      <c r="G28" s="292">
        <f t="shared" si="0"/>
        <v>0</v>
      </c>
      <c r="H28" s="293"/>
    </row>
    <row r="29" spans="2:8" ht="18" customHeight="1">
      <c r="B29" s="114" t="s">
        <v>172</v>
      </c>
      <c r="C29" s="201">
        <v>203854</v>
      </c>
      <c r="D29" s="201">
        <v>58647244</v>
      </c>
      <c r="E29" s="201">
        <v>604455</v>
      </c>
      <c r="F29" s="198"/>
      <c r="G29" s="292">
        <f t="shared" si="0"/>
        <v>0</v>
      </c>
      <c r="H29" s="293"/>
    </row>
    <row r="30" spans="2:8" ht="18" customHeight="1">
      <c r="B30" s="114" t="s">
        <v>173</v>
      </c>
      <c r="C30" s="201">
        <v>104120</v>
      </c>
      <c r="D30" s="201">
        <v>27410102</v>
      </c>
      <c r="E30" s="201">
        <v>23825</v>
      </c>
      <c r="F30" s="198"/>
      <c r="G30" s="292">
        <f t="shared" si="0"/>
        <v>0</v>
      </c>
      <c r="H30" s="293"/>
    </row>
    <row r="31" spans="2:8" ht="18" customHeight="1">
      <c r="B31" s="115" t="s">
        <v>174</v>
      </c>
      <c r="C31" s="202">
        <v>378585</v>
      </c>
      <c r="D31" s="202">
        <v>83786981</v>
      </c>
      <c r="E31" s="202">
        <v>477176</v>
      </c>
      <c r="F31" s="197"/>
      <c r="G31" s="292">
        <f t="shared" si="0"/>
        <v>0</v>
      </c>
      <c r="H31" s="293"/>
    </row>
    <row r="32" spans="2:8" ht="18" customHeight="1" thickBot="1">
      <c r="B32" s="116" t="s">
        <v>175</v>
      </c>
      <c r="C32" s="203">
        <v>26393</v>
      </c>
      <c r="D32" s="203">
        <v>7313787</v>
      </c>
      <c r="E32" s="203">
        <v>0</v>
      </c>
      <c r="F32" s="204"/>
      <c r="G32" s="292">
        <f t="shared" si="0"/>
        <v>0</v>
      </c>
      <c r="H32" s="293"/>
    </row>
    <row r="33" spans="2:8" ht="18" customHeight="1" thickBot="1" thickTop="1">
      <c r="B33" s="118"/>
      <c r="C33" s="205"/>
      <c r="D33" s="205"/>
      <c r="E33" s="206"/>
      <c r="F33" s="164"/>
      <c r="G33" s="281">
        <f>SUM(G23:H32)</f>
        <v>0</v>
      </c>
      <c r="H33" s="282"/>
    </row>
    <row r="34" spans="2:9" ht="18" customHeight="1">
      <c r="B34" s="37"/>
      <c r="C34" s="37"/>
      <c r="D34" s="37"/>
      <c r="E34" s="37"/>
      <c r="F34" s="37"/>
      <c r="G34" s="37"/>
      <c r="H34" s="37"/>
      <c r="I34" s="40"/>
    </row>
    <row r="35" spans="2:9" ht="18" customHeight="1">
      <c r="B35" s="92" t="s">
        <v>188</v>
      </c>
      <c r="C35" s="93"/>
      <c r="D35" s="93"/>
      <c r="E35" s="93"/>
      <c r="F35" s="93"/>
      <c r="G35" s="93"/>
      <c r="H35" s="93"/>
      <c r="I35" s="38"/>
    </row>
    <row r="36" spans="2:9" ht="18" customHeight="1">
      <c r="B36" s="92" t="s">
        <v>181</v>
      </c>
      <c r="D36" s="93"/>
      <c r="E36" s="93"/>
      <c r="F36" s="93"/>
      <c r="G36" s="93"/>
      <c r="H36" s="93"/>
      <c r="I36" s="38"/>
    </row>
    <row r="37" spans="2:9" ht="18" customHeight="1">
      <c r="B37" s="92"/>
      <c r="C37" s="93"/>
      <c r="D37" s="93"/>
      <c r="E37" s="93"/>
      <c r="F37" s="93"/>
      <c r="G37" s="93"/>
      <c r="H37" s="93"/>
      <c r="I37" s="38"/>
    </row>
    <row r="38" spans="2:9" ht="18" customHeight="1" thickBot="1">
      <c r="B38" s="110" t="s">
        <v>162</v>
      </c>
      <c r="C38" s="120"/>
      <c r="D38" s="120"/>
      <c r="E38" s="120"/>
      <c r="F38" s="120"/>
      <c r="G38" s="93"/>
      <c r="H38" s="93"/>
      <c r="I38" s="38"/>
    </row>
    <row r="39" spans="2:9" ht="24" customHeight="1" thickTop="1">
      <c r="B39" s="288" t="s">
        <v>226</v>
      </c>
      <c r="C39" s="289"/>
      <c r="D39" s="289"/>
      <c r="E39" s="289"/>
      <c r="F39" s="297" t="s">
        <v>201</v>
      </c>
      <c r="G39" s="297"/>
      <c r="H39" s="42"/>
      <c r="I39" s="43"/>
    </row>
    <row r="40" spans="2:9" ht="24" customHeight="1" thickBot="1">
      <c r="B40" s="290"/>
      <c r="C40" s="291"/>
      <c r="D40" s="291"/>
      <c r="E40" s="291"/>
      <c r="F40" s="306" t="s">
        <v>202</v>
      </c>
      <c r="G40" s="306"/>
      <c r="H40" s="45"/>
      <c r="I40" s="43"/>
    </row>
    <row r="41" spans="2:8" ht="17.25" customHeight="1" thickTop="1">
      <c r="B41" s="84"/>
      <c r="C41" s="90"/>
      <c r="D41" s="90"/>
      <c r="E41" s="90"/>
      <c r="F41" s="93"/>
      <c r="G41" s="93"/>
      <c r="H41" s="90"/>
    </row>
    <row r="42" spans="2:8" ht="24" customHeight="1" thickBot="1">
      <c r="B42" s="79" t="s">
        <v>179</v>
      </c>
      <c r="C42" s="93"/>
      <c r="D42" s="93"/>
      <c r="E42" s="120"/>
      <c r="F42" s="120"/>
      <c r="G42" s="120"/>
      <c r="H42" s="93"/>
    </row>
    <row r="43" spans="2:9" ht="24" customHeight="1" thickTop="1">
      <c r="B43" s="288" t="s">
        <v>246</v>
      </c>
      <c r="C43" s="289"/>
      <c r="D43" s="289"/>
      <c r="E43" s="289"/>
      <c r="F43" s="305" t="s">
        <v>194</v>
      </c>
      <c r="G43" s="305"/>
      <c r="H43" s="121"/>
      <c r="I43" s="43"/>
    </row>
    <row r="44" spans="2:9" ht="24" customHeight="1" thickBot="1">
      <c r="B44" s="290"/>
      <c r="C44" s="291"/>
      <c r="D44" s="291"/>
      <c r="E44" s="291"/>
      <c r="F44" s="306" t="s">
        <v>193</v>
      </c>
      <c r="G44" s="306"/>
      <c r="H44" s="45"/>
      <c r="I44" s="43"/>
    </row>
    <row r="45" spans="2:9" ht="24" customHeight="1" thickTop="1">
      <c r="B45" s="37"/>
      <c r="C45" s="37"/>
      <c r="D45" s="37"/>
      <c r="E45" s="93"/>
      <c r="F45" s="93"/>
      <c r="G45" s="93"/>
      <c r="H45" s="93"/>
      <c r="I45" s="81"/>
    </row>
    <row r="46" spans="2:9" ht="24" customHeight="1" thickBot="1">
      <c r="B46" s="37"/>
      <c r="C46" s="37"/>
      <c r="D46" s="37"/>
      <c r="E46" s="93"/>
      <c r="F46" s="93"/>
      <c r="G46" s="93"/>
      <c r="H46" s="93"/>
      <c r="I46" s="81"/>
    </row>
    <row r="47" spans="2:10" ht="54" customHeight="1" thickBot="1">
      <c r="B47" s="122"/>
      <c r="C47" s="123" t="s">
        <v>227</v>
      </c>
      <c r="D47" s="9" t="s">
        <v>220</v>
      </c>
      <c r="E47" s="9" t="s">
        <v>224</v>
      </c>
      <c r="F47" s="9" t="s">
        <v>228</v>
      </c>
      <c r="G47" s="303" t="s">
        <v>229</v>
      </c>
      <c r="H47" s="304"/>
      <c r="I47" s="124"/>
      <c r="J47" s="38"/>
    </row>
    <row r="48" spans="2:10" ht="30" customHeight="1" thickTop="1">
      <c r="B48" s="125" t="s">
        <v>165</v>
      </c>
      <c r="C48" s="207"/>
      <c r="D48" s="126"/>
      <c r="E48" s="127"/>
      <c r="F48" s="126"/>
      <c r="G48" s="308">
        <f>IF(ISERROR(C48*(F48)/D48),"",(C48*(F48)/D48))</f>
      </c>
      <c r="H48" s="309"/>
      <c r="I48" s="93"/>
      <c r="J48" s="38"/>
    </row>
    <row r="49" spans="2:9" ht="30" customHeight="1" thickBot="1">
      <c r="B49" s="128" t="s">
        <v>182</v>
      </c>
      <c r="C49" s="208"/>
      <c r="D49" s="130"/>
      <c r="E49" s="129"/>
      <c r="F49" s="129"/>
      <c r="G49" s="301">
        <f>IF(ISERROR(C49*(-F49)/E49),"",(C49*(-F49)/E49))</f>
      </c>
      <c r="H49" s="302"/>
      <c r="I49" s="38"/>
    </row>
    <row r="50" spans="2:9" ht="18" customHeight="1">
      <c r="B50" s="93"/>
      <c r="C50" s="93"/>
      <c r="D50" s="93"/>
      <c r="E50" s="93"/>
      <c r="F50" s="93"/>
      <c r="I50" s="38"/>
    </row>
    <row r="51" spans="2:9" ht="18" customHeight="1">
      <c r="B51" s="131"/>
      <c r="C51" s="93"/>
      <c r="D51" s="93"/>
      <c r="E51" s="93"/>
      <c r="F51" s="93"/>
      <c r="G51" s="93"/>
      <c r="H51" s="93"/>
      <c r="I51" s="38"/>
    </row>
    <row r="52" spans="2:9" ht="18" customHeight="1">
      <c r="B52" s="93"/>
      <c r="C52" s="93"/>
      <c r="D52" s="93"/>
      <c r="E52" s="93"/>
      <c r="F52" s="93"/>
      <c r="G52" s="93"/>
      <c r="H52" s="93"/>
      <c r="I52" s="38"/>
    </row>
    <row r="53" spans="2:9" ht="18" customHeight="1">
      <c r="B53" s="93"/>
      <c r="C53" s="93"/>
      <c r="D53" s="93"/>
      <c r="E53" s="93"/>
      <c r="F53" s="93"/>
      <c r="G53" s="93"/>
      <c r="H53" s="93"/>
      <c r="I53" s="38"/>
    </row>
    <row r="54" spans="2:9" ht="18" customHeight="1">
      <c r="B54" s="93"/>
      <c r="C54" s="93"/>
      <c r="D54" s="93"/>
      <c r="E54" s="93"/>
      <c r="F54" s="93"/>
      <c r="G54" s="93"/>
      <c r="H54" s="93"/>
      <c r="I54" s="38"/>
    </row>
    <row r="55" spans="4:9" ht="18" customHeight="1">
      <c r="D55" s="81"/>
      <c r="E55" s="81"/>
      <c r="F55" s="81"/>
      <c r="G55" s="81"/>
      <c r="H55" s="81"/>
      <c r="I55" s="38"/>
    </row>
    <row r="56" s="25" customFormat="1" ht="18" customHeight="1"/>
    <row r="57" spans="2:9" s="25" customFormat="1" ht="13.5">
      <c r="B57" s="99"/>
      <c r="C57" s="99"/>
      <c r="D57" s="99"/>
      <c r="E57" s="99"/>
      <c r="F57" s="99"/>
      <c r="G57" s="99"/>
      <c r="H57" s="99"/>
      <c r="I57" s="99"/>
    </row>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row r="68" s="25" customFormat="1" ht="13.5"/>
    <row r="69" s="25" customFormat="1" ht="13.5"/>
    <row r="70" s="25" customFormat="1" ht="13.5"/>
    <row r="71" s="25" customFormat="1" ht="13.5"/>
    <row r="72" s="25" customFormat="1" ht="13.5"/>
    <row r="73" s="25" customFormat="1" ht="13.5"/>
    <row r="74" s="25" customFormat="1" ht="13.5"/>
  </sheetData>
  <sheetProtection/>
  <mergeCells count="31">
    <mergeCell ref="B9:D10"/>
    <mergeCell ref="B18:D19"/>
    <mergeCell ref="G23:H23"/>
    <mergeCell ref="G24:H24"/>
    <mergeCell ref="G29:H29"/>
    <mergeCell ref="G22:H22"/>
    <mergeCell ref="G49:H49"/>
    <mergeCell ref="G28:H28"/>
    <mergeCell ref="G47:H47"/>
    <mergeCell ref="F43:G43"/>
    <mergeCell ref="F44:G44"/>
    <mergeCell ref="G12:H12"/>
    <mergeCell ref="G48:H48"/>
    <mergeCell ref="F40:G40"/>
    <mergeCell ref="B2:H3"/>
    <mergeCell ref="E9:G9"/>
    <mergeCell ref="E10:G10"/>
    <mergeCell ref="E18:G18"/>
    <mergeCell ref="E19:G19"/>
    <mergeCell ref="F39:G39"/>
    <mergeCell ref="G13:H13"/>
    <mergeCell ref="G31:H31"/>
    <mergeCell ref="G14:H14"/>
    <mergeCell ref="B39:E40"/>
    <mergeCell ref="B43:E44"/>
    <mergeCell ref="G25:H25"/>
    <mergeCell ref="G26:H26"/>
    <mergeCell ref="G27:H27"/>
    <mergeCell ref="G30:H30"/>
    <mergeCell ref="G32:H32"/>
    <mergeCell ref="G33:H33"/>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U35"/>
  <sheetViews>
    <sheetView tabSelected="1" view="pageBreakPreview" zoomScale="85" zoomScaleSheetLayoutView="85" zoomScalePageLayoutView="0" workbookViewId="0" topLeftCell="A7">
      <selection activeCell="C15" sqref="C15:F15"/>
    </sheetView>
  </sheetViews>
  <sheetFormatPr defaultColWidth="9.00390625" defaultRowHeight="13.5"/>
  <cols>
    <col min="1" max="1" width="23.00390625" style="23" customWidth="1"/>
    <col min="2" max="2" width="5.00390625" style="23" customWidth="1"/>
    <col min="3" max="5" width="7.00390625" style="23" customWidth="1"/>
    <col min="6" max="6" width="5.125" style="23" customWidth="1"/>
    <col min="7" max="7" width="2.375" style="23" customWidth="1"/>
    <col min="8" max="11" width="6.25390625" style="23" customWidth="1"/>
    <col min="12" max="12" width="2.375" style="23" customWidth="1"/>
    <col min="13" max="13" width="3.25390625" style="23" customWidth="1"/>
    <col min="14" max="18" width="6.25390625" style="23" customWidth="1"/>
    <col min="19" max="19" width="4.75390625" style="23" customWidth="1"/>
    <col min="20" max="20" width="3.125" style="23" customWidth="1"/>
    <col min="21" max="21" width="6.25390625" style="23" customWidth="1"/>
    <col min="22" max="16384" width="9.00390625" style="23" customWidth="1"/>
  </cols>
  <sheetData>
    <row r="1" ht="26.25" customHeight="1">
      <c r="S1" s="59" t="s">
        <v>183</v>
      </c>
    </row>
    <row r="2" spans="1:20" ht="18.75" customHeight="1">
      <c r="A2" s="243" t="s">
        <v>192</v>
      </c>
      <c r="B2" s="243"/>
      <c r="C2" s="243"/>
      <c r="D2" s="243"/>
      <c r="E2" s="243"/>
      <c r="F2" s="243"/>
      <c r="G2" s="243"/>
      <c r="H2" s="243"/>
      <c r="I2" s="243"/>
      <c r="J2" s="243"/>
      <c r="K2" s="243"/>
      <c r="L2" s="243"/>
      <c r="M2" s="243"/>
      <c r="N2" s="243"/>
      <c r="O2" s="243"/>
      <c r="P2" s="243"/>
      <c r="Q2" s="243"/>
      <c r="R2" s="243"/>
      <c r="S2" s="243"/>
      <c r="T2" s="243"/>
    </row>
    <row r="3" spans="1:20" ht="18.75" customHeight="1">
      <c r="A3" s="243"/>
      <c r="B3" s="243"/>
      <c r="C3" s="243"/>
      <c r="D3" s="243"/>
      <c r="E3" s="243"/>
      <c r="F3" s="243"/>
      <c r="G3" s="243"/>
      <c r="H3" s="243"/>
      <c r="I3" s="243"/>
      <c r="J3" s="243"/>
      <c r="K3" s="243"/>
      <c r="L3" s="243"/>
      <c r="M3" s="243"/>
      <c r="N3" s="243"/>
      <c r="O3" s="243"/>
      <c r="P3" s="243"/>
      <c r="Q3" s="243"/>
      <c r="R3" s="243"/>
      <c r="S3" s="243"/>
      <c r="T3" s="243"/>
    </row>
    <row r="4" spans="1:20" ht="18.75" customHeight="1">
      <c r="A4" s="77"/>
      <c r="B4" s="77"/>
      <c r="C4" s="77"/>
      <c r="D4" s="77"/>
      <c r="E4" s="77"/>
      <c r="F4" s="77"/>
      <c r="G4" s="77"/>
      <c r="H4" s="77"/>
      <c r="I4" s="77"/>
      <c r="J4" s="77"/>
      <c r="K4" s="77"/>
      <c r="L4" s="77"/>
      <c r="M4" s="77"/>
      <c r="N4" s="77"/>
      <c r="O4" s="77"/>
      <c r="P4" s="77"/>
      <c r="Q4" s="77"/>
      <c r="R4" s="77"/>
      <c r="S4" s="77"/>
      <c r="T4" s="77"/>
    </row>
    <row r="5" ht="21" customHeight="1">
      <c r="T5" s="78" t="s">
        <v>64</v>
      </c>
    </row>
    <row r="6" ht="21" customHeight="1"/>
    <row r="7" spans="1:18" ht="18" customHeight="1">
      <c r="A7" s="79" t="s">
        <v>164</v>
      </c>
      <c r="B7" s="79"/>
      <c r="C7" s="79"/>
      <c r="D7" s="79"/>
      <c r="E7" s="79"/>
      <c r="F7" s="79"/>
      <c r="G7" s="79"/>
      <c r="H7" s="79"/>
      <c r="I7" s="79"/>
      <c r="J7" s="79"/>
      <c r="K7" s="79"/>
      <c r="L7" s="79"/>
      <c r="M7" s="79"/>
      <c r="N7" s="79"/>
      <c r="O7" s="79"/>
      <c r="P7" s="79"/>
      <c r="Q7" s="79"/>
      <c r="R7" s="79"/>
    </row>
    <row r="8" spans="1:18" ht="18" customHeight="1">
      <c r="A8" s="79" t="s">
        <v>187</v>
      </c>
      <c r="H8" s="79"/>
      <c r="I8" s="79"/>
      <c r="J8" s="79"/>
      <c r="K8" s="79"/>
      <c r="L8" s="79"/>
      <c r="M8" s="79"/>
      <c r="N8" s="79"/>
      <c r="O8" s="79"/>
      <c r="P8" s="79"/>
      <c r="Q8" s="79"/>
      <c r="R8" s="79"/>
    </row>
    <row r="9" spans="1:18" ht="18" customHeight="1" thickBot="1">
      <c r="A9" s="79"/>
      <c r="B9" s="80"/>
      <c r="C9" s="80"/>
      <c r="D9" s="80"/>
      <c r="E9" s="80"/>
      <c r="F9" s="80"/>
      <c r="G9" s="80"/>
      <c r="H9" s="80"/>
      <c r="I9" s="80"/>
      <c r="J9" s="80"/>
      <c r="K9" s="81"/>
      <c r="L9" s="80"/>
      <c r="M9" s="80"/>
      <c r="N9" s="79"/>
      <c r="O9" s="79"/>
      <c r="P9" s="79"/>
      <c r="Q9" s="79"/>
      <c r="R9" s="79"/>
    </row>
    <row r="10" spans="1:20" ht="24" customHeight="1" thickTop="1">
      <c r="A10" s="288" t="s">
        <v>195</v>
      </c>
      <c r="B10" s="82"/>
      <c r="C10" s="289" t="s">
        <v>190</v>
      </c>
      <c r="D10" s="289"/>
      <c r="E10" s="289"/>
      <c r="F10" s="289"/>
      <c r="G10" s="83"/>
      <c r="H10" s="289" t="s">
        <v>191</v>
      </c>
      <c r="I10" s="289"/>
      <c r="J10" s="289"/>
      <c r="K10" s="289"/>
      <c r="L10" s="289" t="s">
        <v>184</v>
      </c>
      <c r="M10" s="289"/>
      <c r="N10" s="294" t="s">
        <v>197</v>
      </c>
      <c r="O10" s="294"/>
      <c r="P10" s="294"/>
      <c r="Q10" s="294"/>
      <c r="R10" s="294"/>
      <c r="S10" s="84"/>
      <c r="T10" s="42"/>
    </row>
    <row r="11" spans="1:20" ht="24" customHeight="1" thickBot="1">
      <c r="A11" s="290"/>
      <c r="B11" s="85"/>
      <c r="C11" s="291"/>
      <c r="D11" s="291"/>
      <c r="E11" s="291"/>
      <c r="F11" s="291"/>
      <c r="G11" s="46"/>
      <c r="H11" s="291"/>
      <c r="I11" s="291"/>
      <c r="J11" s="291"/>
      <c r="K11" s="291"/>
      <c r="L11" s="291"/>
      <c r="M11" s="291"/>
      <c r="N11" s="296" t="s">
        <v>198</v>
      </c>
      <c r="O11" s="296"/>
      <c r="P11" s="296"/>
      <c r="Q11" s="296"/>
      <c r="R11" s="296"/>
      <c r="S11" s="86"/>
      <c r="T11" s="87"/>
    </row>
    <row r="12" spans="1:20" ht="18.75" customHeight="1" thickTop="1">
      <c r="A12" s="39"/>
      <c r="B12" s="88"/>
      <c r="C12" s="39"/>
      <c r="D12" s="39"/>
      <c r="E12" s="39"/>
      <c r="F12" s="39"/>
      <c r="G12" s="39"/>
      <c r="H12" s="39"/>
      <c r="I12" s="39"/>
      <c r="J12" s="39"/>
      <c r="K12" s="39"/>
      <c r="L12" s="89"/>
      <c r="M12" s="89"/>
      <c r="N12" s="37"/>
      <c r="O12" s="37"/>
      <c r="P12" s="37"/>
      <c r="Q12" s="37"/>
      <c r="R12" s="37"/>
      <c r="S12" s="81"/>
      <c r="T12" s="90"/>
    </row>
    <row r="13" spans="8:20" ht="18" thickBot="1">
      <c r="H13" s="62"/>
      <c r="I13" s="62"/>
      <c r="J13" s="62"/>
      <c r="K13" s="62"/>
      <c r="L13" s="62"/>
      <c r="M13" s="62"/>
      <c r="N13" s="62"/>
      <c r="O13" s="62"/>
      <c r="P13" s="62"/>
      <c r="Q13" s="62"/>
      <c r="R13" s="62"/>
      <c r="S13" s="62"/>
      <c r="T13" s="91"/>
    </row>
    <row r="14" spans="1:20" ht="54" customHeight="1" thickBot="1">
      <c r="A14" s="318" t="s">
        <v>211</v>
      </c>
      <c r="B14" s="317"/>
      <c r="C14" s="317" t="s">
        <v>212</v>
      </c>
      <c r="D14" s="317"/>
      <c r="E14" s="317"/>
      <c r="F14" s="317"/>
      <c r="G14" s="317" t="s">
        <v>213</v>
      </c>
      <c r="H14" s="317"/>
      <c r="I14" s="317"/>
      <c r="J14" s="317"/>
      <c r="K14" s="317"/>
      <c r="L14" s="317" t="s">
        <v>214</v>
      </c>
      <c r="M14" s="317"/>
      <c r="N14" s="317"/>
      <c r="O14" s="317"/>
      <c r="P14" s="317"/>
      <c r="Q14" s="317" t="s">
        <v>215</v>
      </c>
      <c r="R14" s="317"/>
      <c r="S14" s="317"/>
      <c r="T14" s="326"/>
    </row>
    <row r="15" spans="1:20" ht="30" customHeight="1" thickBot="1" thickTop="1">
      <c r="A15" s="315"/>
      <c r="B15" s="316"/>
      <c r="C15" s="316">
        <v>5590218</v>
      </c>
      <c r="D15" s="316"/>
      <c r="E15" s="316"/>
      <c r="F15" s="316"/>
      <c r="G15" s="316"/>
      <c r="H15" s="316"/>
      <c r="I15" s="316"/>
      <c r="J15" s="316"/>
      <c r="K15" s="316"/>
      <c r="L15" s="316">
        <v>870915534</v>
      </c>
      <c r="M15" s="316"/>
      <c r="N15" s="316"/>
      <c r="O15" s="316"/>
      <c r="P15" s="316"/>
      <c r="Q15" s="327">
        <f>IF(ISERROR(A15-C15*G15/L15),"",(A15-C15*G15/(L15)))</f>
        <v>0</v>
      </c>
      <c r="R15" s="327"/>
      <c r="S15" s="327"/>
      <c r="T15" s="328"/>
    </row>
    <row r="16" spans="1:20" ht="18" customHeight="1">
      <c r="A16" s="37"/>
      <c r="B16" s="37"/>
      <c r="C16" s="37"/>
      <c r="D16" s="37"/>
      <c r="E16" s="37"/>
      <c r="F16" s="37"/>
      <c r="G16" s="37"/>
      <c r="H16" s="37"/>
      <c r="I16" s="37"/>
      <c r="J16" s="37"/>
      <c r="K16" s="37"/>
      <c r="L16" s="37"/>
      <c r="M16" s="37"/>
      <c r="N16" s="37"/>
      <c r="O16" s="37"/>
      <c r="P16" s="37"/>
      <c r="Q16" s="37"/>
      <c r="R16" s="37"/>
      <c r="S16" s="37"/>
      <c r="T16" s="37"/>
    </row>
    <row r="17" spans="1:20" ht="18" customHeight="1">
      <c r="A17" s="37"/>
      <c r="B17" s="37"/>
      <c r="C17" s="37"/>
      <c r="D17" s="37"/>
      <c r="E17" s="37"/>
      <c r="F17" s="37"/>
      <c r="G17" s="37"/>
      <c r="H17" s="37"/>
      <c r="I17" s="37"/>
      <c r="J17" s="37"/>
      <c r="K17" s="37"/>
      <c r="L17" s="37"/>
      <c r="M17" s="37"/>
      <c r="N17" s="37"/>
      <c r="O17" s="37"/>
      <c r="P17" s="37"/>
      <c r="Q17" s="37"/>
      <c r="R17" s="37"/>
      <c r="S17" s="37"/>
      <c r="T17" s="37"/>
    </row>
    <row r="18" spans="1:20" ht="18" customHeight="1">
      <c r="A18" s="37"/>
      <c r="B18" s="37"/>
      <c r="C18" s="37"/>
      <c r="D18" s="37"/>
      <c r="E18" s="37"/>
      <c r="F18" s="37"/>
      <c r="G18" s="37"/>
      <c r="H18" s="37"/>
      <c r="I18" s="37"/>
      <c r="J18" s="37"/>
      <c r="K18" s="37"/>
      <c r="L18" s="37"/>
      <c r="M18" s="37"/>
      <c r="N18" s="37"/>
      <c r="O18" s="37"/>
      <c r="P18" s="37"/>
      <c r="Q18" s="37"/>
      <c r="R18" s="37"/>
      <c r="S18" s="37"/>
      <c r="T18" s="37"/>
    </row>
    <row r="19" spans="1:20" ht="18" customHeight="1">
      <c r="A19" s="92" t="s">
        <v>185</v>
      </c>
      <c r="B19" s="93"/>
      <c r="C19" s="93"/>
      <c r="D19" s="93"/>
      <c r="E19" s="93"/>
      <c r="F19" s="93"/>
      <c r="G19" s="93"/>
      <c r="H19" s="93"/>
      <c r="I19" s="93"/>
      <c r="J19" s="93"/>
      <c r="K19" s="93"/>
      <c r="L19" s="93"/>
      <c r="M19" s="93"/>
      <c r="N19" s="93"/>
      <c r="O19" s="93"/>
      <c r="P19" s="93"/>
      <c r="Q19" s="93"/>
      <c r="R19" s="93"/>
      <c r="S19" s="93"/>
      <c r="T19" s="93"/>
    </row>
    <row r="20" spans="1:20" ht="18" customHeight="1">
      <c r="A20" s="92" t="s">
        <v>186</v>
      </c>
      <c r="H20" s="93"/>
      <c r="I20" s="93"/>
      <c r="J20" s="93"/>
      <c r="K20" s="93"/>
      <c r="L20" s="93"/>
      <c r="M20" s="93"/>
      <c r="N20" s="93"/>
      <c r="O20" s="93"/>
      <c r="P20" s="93"/>
      <c r="Q20" s="93"/>
      <c r="R20" s="93"/>
      <c r="S20" s="93"/>
      <c r="T20" s="93"/>
    </row>
    <row r="21" spans="1:20" ht="18" customHeight="1" thickBot="1">
      <c r="A21" s="92"/>
      <c r="B21" s="93"/>
      <c r="C21" s="93"/>
      <c r="D21" s="93"/>
      <c r="E21" s="93"/>
      <c r="F21" s="93"/>
      <c r="G21" s="93"/>
      <c r="H21" s="93"/>
      <c r="I21" s="93"/>
      <c r="J21" s="93"/>
      <c r="K21" s="93"/>
      <c r="L21" s="93"/>
      <c r="M21" s="93"/>
      <c r="N21" s="93"/>
      <c r="O21" s="93"/>
      <c r="P21" s="93"/>
      <c r="Q21" s="93"/>
      <c r="R21" s="93"/>
      <c r="S21" s="93"/>
      <c r="T21" s="93"/>
    </row>
    <row r="22" spans="1:20" ht="24" customHeight="1" thickTop="1">
      <c r="A22" s="288" t="s">
        <v>200</v>
      </c>
      <c r="B22" s="289"/>
      <c r="C22" s="289"/>
      <c r="D22" s="289"/>
      <c r="E22" s="289"/>
      <c r="F22" s="289"/>
      <c r="G22" s="289"/>
      <c r="H22" s="289"/>
      <c r="I22" s="289"/>
      <c r="J22" s="289"/>
      <c r="K22" s="289"/>
      <c r="L22" s="82"/>
      <c r="M22" s="311" t="s">
        <v>199</v>
      </c>
      <c r="N22" s="311"/>
      <c r="O22" s="311"/>
      <c r="P22" s="311"/>
      <c r="Q22" s="311"/>
      <c r="R22" s="82"/>
      <c r="S22" s="84"/>
      <c r="T22" s="42"/>
    </row>
    <row r="23" spans="1:20" ht="24" customHeight="1" thickBot="1">
      <c r="A23" s="290"/>
      <c r="B23" s="291"/>
      <c r="C23" s="291"/>
      <c r="D23" s="291"/>
      <c r="E23" s="291"/>
      <c r="F23" s="291"/>
      <c r="G23" s="291"/>
      <c r="H23" s="291"/>
      <c r="I23" s="291"/>
      <c r="J23" s="291"/>
      <c r="K23" s="291"/>
      <c r="L23" s="94"/>
      <c r="M23" s="296" t="s">
        <v>196</v>
      </c>
      <c r="N23" s="296"/>
      <c r="O23" s="296"/>
      <c r="P23" s="296"/>
      <c r="Q23" s="296"/>
      <c r="R23" s="94"/>
      <c r="S23" s="86"/>
      <c r="T23" s="45"/>
    </row>
    <row r="24" spans="1:20" ht="18.75" customHeight="1" thickTop="1">
      <c r="A24" s="21"/>
      <c r="B24" s="21"/>
      <c r="C24" s="21"/>
      <c r="D24" s="21"/>
      <c r="E24" s="21"/>
      <c r="F24" s="21"/>
      <c r="G24" s="21"/>
      <c r="H24" s="21"/>
      <c r="I24" s="21"/>
      <c r="J24" s="21"/>
      <c r="K24" s="21"/>
      <c r="L24" s="21"/>
      <c r="M24" s="21"/>
      <c r="N24" s="21"/>
      <c r="O24" s="21"/>
      <c r="P24" s="21"/>
      <c r="Q24" s="21"/>
      <c r="R24" s="21"/>
      <c r="S24" s="84"/>
      <c r="T24" s="90"/>
    </row>
    <row r="25" spans="2:20" ht="18" customHeight="1" thickBot="1">
      <c r="B25" s="93"/>
      <c r="C25" s="93"/>
      <c r="D25" s="93"/>
      <c r="E25" s="93"/>
      <c r="F25" s="93"/>
      <c r="G25" s="93"/>
      <c r="H25" s="93"/>
      <c r="I25" s="93"/>
      <c r="J25" s="93"/>
      <c r="K25" s="93"/>
      <c r="L25" s="93"/>
      <c r="M25" s="93"/>
      <c r="N25" s="93"/>
      <c r="O25" s="93"/>
      <c r="P25" s="93"/>
      <c r="Q25" s="93"/>
      <c r="R25" s="93"/>
      <c r="S25" s="93"/>
      <c r="T25" s="95"/>
    </row>
    <row r="26" spans="1:21" ht="54" customHeight="1" thickBot="1">
      <c r="A26" s="314" t="s">
        <v>216</v>
      </c>
      <c r="B26" s="313"/>
      <c r="C26" s="268"/>
      <c r="D26" s="267" t="s">
        <v>213</v>
      </c>
      <c r="E26" s="313"/>
      <c r="F26" s="313"/>
      <c r="G26" s="313"/>
      <c r="H26" s="313"/>
      <c r="I26" s="268"/>
      <c r="J26" s="313" t="s">
        <v>215</v>
      </c>
      <c r="K26" s="313"/>
      <c r="L26" s="313"/>
      <c r="M26" s="313"/>
      <c r="N26" s="313"/>
      <c r="O26" s="267" t="s">
        <v>217</v>
      </c>
      <c r="P26" s="313"/>
      <c r="Q26" s="313"/>
      <c r="R26" s="313"/>
      <c r="S26" s="313"/>
      <c r="T26" s="307"/>
      <c r="U26" s="38"/>
    </row>
    <row r="27" spans="1:21" ht="30" customHeight="1" thickBot="1" thickTop="1">
      <c r="A27" s="319"/>
      <c r="B27" s="320"/>
      <c r="C27" s="320"/>
      <c r="D27" s="323"/>
      <c r="E27" s="324"/>
      <c r="F27" s="324"/>
      <c r="G27" s="324"/>
      <c r="H27" s="324"/>
      <c r="I27" s="325"/>
      <c r="J27" s="321"/>
      <c r="K27" s="321"/>
      <c r="L27" s="321"/>
      <c r="M27" s="321"/>
      <c r="N27" s="321"/>
      <c r="O27" s="321">
        <f>IF(ISERROR(A27*J27/D27),"",(A27*J27/D27))</f>
      </c>
      <c r="P27" s="321"/>
      <c r="Q27" s="321"/>
      <c r="R27" s="321"/>
      <c r="S27" s="321"/>
      <c r="T27" s="322"/>
      <c r="U27" s="38"/>
    </row>
    <row r="28" spans="1:18" ht="18" customHeight="1">
      <c r="A28" s="93"/>
      <c r="B28" s="93"/>
      <c r="C28" s="93"/>
      <c r="D28" s="93"/>
      <c r="E28" s="93"/>
      <c r="F28" s="93"/>
      <c r="G28" s="93"/>
      <c r="H28" s="93"/>
      <c r="I28" s="93"/>
      <c r="J28" s="93"/>
      <c r="K28" s="93"/>
      <c r="L28" s="93"/>
      <c r="M28" s="93"/>
      <c r="N28" s="93"/>
      <c r="O28" s="93"/>
      <c r="P28" s="93"/>
      <c r="Q28" s="93"/>
      <c r="R28" s="93"/>
    </row>
    <row r="29" spans="1:20" ht="18" customHeight="1">
      <c r="A29" s="93"/>
      <c r="B29" s="93"/>
      <c r="C29" s="93"/>
      <c r="D29" s="93"/>
      <c r="E29" s="93"/>
      <c r="F29" s="93"/>
      <c r="G29" s="93"/>
      <c r="H29" s="93"/>
      <c r="I29" s="93"/>
      <c r="J29" s="93"/>
      <c r="K29" s="93"/>
      <c r="L29" s="93"/>
      <c r="M29" s="93"/>
      <c r="N29" s="93"/>
      <c r="O29" s="93"/>
      <c r="P29" s="93"/>
      <c r="Q29" s="93"/>
      <c r="R29" s="93"/>
      <c r="S29" s="93"/>
      <c r="T29" s="93"/>
    </row>
    <row r="30" spans="1:20" ht="18" customHeight="1">
      <c r="A30" s="93"/>
      <c r="B30" s="93"/>
      <c r="C30" s="93"/>
      <c r="D30" s="93"/>
      <c r="E30" s="93"/>
      <c r="F30" s="93"/>
      <c r="G30" s="93"/>
      <c r="H30" s="93"/>
      <c r="I30" s="93"/>
      <c r="J30" s="93"/>
      <c r="K30" s="93"/>
      <c r="L30" s="93"/>
      <c r="M30" s="93"/>
      <c r="N30" s="93"/>
      <c r="O30" s="93"/>
      <c r="P30" s="93"/>
      <c r="Q30" s="93"/>
      <c r="R30" s="93"/>
      <c r="S30" s="93"/>
      <c r="T30" s="93"/>
    </row>
    <row r="31" spans="1:20" ht="18" customHeight="1">
      <c r="A31" s="93"/>
      <c r="B31" s="93"/>
      <c r="C31" s="93"/>
      <c r="D31" s="93"/>
      <c r="E31" s="93"/>
      <c r="F31" s="93"/>
      <c r="G31" s="93"/>
      <c r="H31" s="93"/>
      <c r="I31" s="93"/>
      <c r="J31" s="93"/>
      <c r="K31" s="93"/>
      <c r="L31" s="93"/>
      <c r="M31" s="93"/>
      <c r="N31" s="93"/>
      <c r="O31" s="93"/>
      <c r="P31" s="93"/>
      <c r="Q31" s="93"/>
      <c r="R31" s="93"/>
      <c r="S31" s="93"/>
      <c r="T31" s="93"/>
    </row>
    <row r="32" spans="1:20" ht="18" customHeight="1">
      <c r="A32" s="93"/>
      <c r="B32" s="93"/>
      <c r="C32" s="93"/>
      <c r="D32" s="93"/>
      <c r="E32" s="93"/>
      <c r="F32" s="93"/>
      <c r="G32" s="93"/>
      <c r="H32" s="93"/>
      <c r="I32" s="93"/>
      <c r="J32" s="93"/>
      <c r="K32" s="93"/>
      <c r="L32" s="93"/>
      <c r="M32" s="93"/>
      <c r="N32" s="93"/>
      <c r="O32" s="93"/>
      <c r="P32" s="93"/>
      <c r="Q32" s="93"/>
      <c r="R32" s="93"/>
      <c r="S32" s="93"/>
      <c r="T32" s="93"/>
    </row>
    <row r="33" spans="8:20" ht="18" customHeight="1">
      <c r="H33" s="81"/>
      <c r="I33" s="81"/>
      <c r="J33" s="81"/>
      <c r="K33" s="81"/>
      <c r="L33" s="81"/>
      <c r="M33" s="81"/>
      <c r="N33" s="81"/>
      <c r="O33" s="81"/>
      <c r="P33" s="81"/>
      <c r="Q33" s="81"/>
      <c r="R33" s="81"/>
      <c r="S33" s="81"/>
      <c r="T33" s="81"/>
    </row>
    <row r="34" s="25" customFormat="1" ht="18" customHeight="1"/>
    <row r="35" spans="1:20" s="25" customFormat="1" ht="13.5">
      <c r="A35" s="99"/>
      <c r="B35" s="99"/>
      <c r="C35" s="99"/>
      <c r="D35" s="99"/>
      <c r="E35" s="99"/>
      <c r="F35" s="99"/>
      <c r="G35" s="99"/>
      <c r="H35" s="99"/>
      <c r="I35" s="99"/>
      <c r="J35" s="99"/>
      <c r="K35" s="99"/>
      <c r="L35" s="99"/>
      <c r="M35" s="99"/>
      <c r="N35" s="99"/>
      <c r="O35" s="99"/>
      <c r="P35" s="99"/>
      <c r="Q35" s="99"/>
      <c r="R35" s="99"/>
      <c r="S35" s="99"/>
      <c r="T35" s="99"/>
    </row>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row r="47" s="25" customFormat="1" ht="13.5"/>
    <row r="48" s="25" customFormat="1" ht="13.5"/>
    <row r="49" s="25" customFormat="1" ht="13.5"/>
    <row r="50" s="25" customFormat="1" ht="13.5"/>
    <row r="51" s="25" customFormat="1" ht="13.5"/>
    <row r="52" s="25" customFormat="1" ht="13.5"/>
  </sheetData>
  <sheetProtection/>
  <mergeCells count="28">
    <mergeCell ref="L10:M11"/>
    <mergeCell ref="A22:K23"/>
    <mergeCell ref="M22:Q22"/>
    <mergeCell ref="M23:Q23"/>
    <mergeCell ref="A2:T3"/>
    <mergeCell ref="A10:A11"/>
    <mergeCell ref="N10:R10"/>
    <mergeCell ref="N11:R11"/>
    <mergeCell ref="Q14:T14"/>
    <mergeCell ref="Q15:T15"/>
    <mergeCell ref="C15:F15"/>
    <mergeCell ref="G15:K15"/>
    <mergeCell ref="A14:B14"/>
    <mergeCell ref="A27:C27"/>
    <mergeCell ref="J27:N27"/>
    <mergeCell ref="L15:P15"/>
    <mergeCell ref="O27:T27"/>
    <mergeCell ref="D27:I27"/>
    <mergeCell ref="C10:F11"/>
    <mergeCell ref="H10:K11"/>
    <mergeCell ref="O26:T26"/>
    <mergeCell ref="A26:C26"/>
    <mergeCell ref="A15:B15"/>
    <mergeCell ref="C14:F14"/>
    <mergeCell ref="G14:K14"/>
    <mergeCell ref="L14:P14"/>
    <mergeCell ref="J26:N26"/>
    <mergeCell ref="D26:I2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B2:F36"/>
  <sheetViews>
    <sheetView view="pageBreakPreview" zoomScaleSheetLayoutView="100" zoomScalePageLayoutView="0" workbookViewId="0" topLeftCell="A1">
      <selection activeCell="E8" sqref="E8"/>
    </sheetView>
  </sheetViews>
  <sheetFormatPr defaultColWidth="9.00390625" defaultRowHeight="13.5"/>
  <cols>
    <col min="1" max="2" width="1.625" style="25" customWidth="1"/>
    <col min="3" max="3" width="19.625" style="25" customWidth="1"/>
    <col min="4" max="5" width="15.375" style="25" customWidth="1"/>
    <col min="6" max="6" width="15.75390625" style="25" customWidth="1"/>
    <col min="7" max="7" width="3.50390625" style="25" customWidth="1"/>
    <col min="8" max="16384" width="9.00390625" style="25" customWidth="1"/>
  </cols>
  <sheetData>
    <row r="2" ht="13.5">
      <c r="C2" s="25" t="s">
        <v>41</v>
      </c>
    </row>
    <row r="4" spans="3:6" ht="13.5">
      <c r="C4" s="71"/>
      <c r="D4" s="72"/>
      <c r="E4" s="329" t="s">
        <v>115</v>
      </c>
      <c r="F4" s="330"/>
    </row>
    <row r="5" spans="3:6" ht="13.5">
      <c r="C5" s="71"/>
      <c r="D5" s="72"/>
      <c r="E5" s="26" t="s">
        <v>53</v>
      </c>
      <c r="F5" s="27" t="s">
        <v>54</v>
      </c>
    </row>
    <row r="6" spans="3:6" ht="13.5">
      <c r="C6" s="71"/>
      <c r="D6" s="72"/>
      <c r="E6" s="26" t="s">
        <v>55</v>
      </c>
      <c r="F6" s="28" t="s">
        <v>56</v>
      </c>
    </row>
    <row r="7" spans="3:6" ht="13.5">
      <c r="C7" s="19" t="s">
        <v>0</v>
      </c>
      <c r="D7" s="31" t="s">
        <v>88</v>
      </c>
      <c r="E7" s="29">
        <v>29</v>
      </c>
      <c r="F7" s="30">
        <v>0.0245</v>
      </c>
    </row>
    <row r="8" spans="3:6" ht="13.5">
      <c r="C8" s="19" t="s">
        <v>1</v>
      </c>
      <c r="D8" s="31" t="s">
        <v>90</v>
      </c>
      <c r="E8" s="29">
        <v>25.7</v>
      </c>
      <c r="F8" s="30">
        <v>0.0247</v>
      </c>
    </row>
    <row r="9" spans="3:6" ht="13.5">
      <c r="C9" s="19" t="s">
        <v>2</v>
      </c>
      <c r="D9" s="31" t="s">
        <v>92</v>
      </c>
      <c r="E9" s="29">
        <v>26.9</v>
      </c>
      <c r="F9" s="30">
        <v>0.0255</v>
      </c>
    </row>
    <row r="10" spans="3:6" ht="13.5">
      <c r="C10" s="19" t="s">
        <v>94</v>
      </c>
      <c r="D10" s="31" t="s">
        <v>92</v>
      </c>
      <c r="E10" s="29">
        <v>29.4</v>
      </c>
      <c r="F10" s="30">
        <v>0.0294</v>
      </c>
    </row>
    <row r="11" spans="3:6" ht="13.5">
      <c r="C11" s="19" t="s">
        <v>14</v>
      </c>
      <c r="D11" s="31" t="s">
        <v>116</v>
      </c>
      <c r="E11" s="29">
        <v>29.9</v>
      </c>
      <c r="F11" s="30">
        <v>0.0254</v>
      </c>
    </row>
    <row r="12" spans="3:6" ht="13.5">
      <c r="C12" s="19" t="s">
        <v>95</v>
      </c>
      <c r="D12" s="31" t="s">
        <v>116</v>
      </c>
      <c r="E12" s="29">
        <v>37.3</v>
      </c>
      <c r="F12" s="30">
        <v>0.0209</v>
      </c>
    </row>
    <row r="13" spans="3:6" ht="13.5">
      <c r="C13" s="19" t="s">
        <v>13</v>
      </c>
      <c r="D13" s="31" t="s">
        <v>116</v>
      </c>
      <c r="E13" s="29">
        <v>40.9</v>
      </c>
      <c r="F13" s="30">
        <v>0.0208</v>
      </c>
    </row>
    <row r="14" spans="3:6" ht="13.5">
      <c r="C14" s="19" t="s">
        <v>96</v>
      </c>
      <c r="D14" s="31" t="s">
        <v>117</v>
      </c>
      <c r="E14" s="29">
        <v>35.3</v>
      </c>
      <c r="F14" s="30">
        <v>0.0184</v>
      </c>
    </row>
    <row r="15" spans="3:6" ht="13.5">
      <c r="C15" s="19" t="s">
        <v>6</v>
      </c>
      <c r="D15" s="31" t="s">
        <v>118</v>
      </c>
      <c r="E15" s="29">
        <v>38.2</v>
      </c>
      <c r="F15" s="30">
        <v>0.0187</v>
      </c>
    </row>
    <row r="16" spans="3:6" ht="13.5">
      <c r="C16" s="19" t="s">
        <v>108</v>
      </c>
      <c r="D16" s="31" t="s">
        <v>118</v>
      </c>
      <c r="E16" s="29">
        <v>34.6</v>
      </c>
      <c r="F16" s="30">
        <v>0.0183</v>
      </c>
    </row>
    <row r="17" spans="3:6" ht="13.5">
      <c r="C17" s="19" t="s">
        <v>109</v>
      </c>
      <c r="D17" s="31" t="s">
        <v>118</v>
      </c>
      <c r="E17" s="29">
        <v>33.6</v>
      </c>
      <c r="F17" s="30">
        <v>0.0182</v>
      </c>
    </row>
    <row r="18" spans="3:6" ht="13.5">
      <c r="C18" s="19" t="s">
        <v>8</v>
      </c>
      <c r="D18" s="31" t="s">
        <v>119</v>
      </c>
      <c r="E18" s="29">
        <v>36.7</v>
      </c>
      <c r="F18" s="30">
        <v>0.0183</v>
      </c>
    </row>
    <row r="19" spans="3:6" ht="13.5">
      <c r="C19" s="19" t="s">
        <v>9</v>
      </c>
      <c r="D19" s="31" t="s">
        <v>120</v>
      </c>
      <c r="E19" s="29">
        <v>36.7</v>
      </c>
      <c r="F19" s="30">
        <v>0.0185</v>
      </c>
    </row>
    <row r="20" spans="3:6" ht="13.5">
      <c r="C20" s="19" t="s">
        <v>10</v>
      </c>
      <c r="D20" s="31" t="s">
        <v>121</v>
      </c>
      <c r="E20" s="29">
        <v>37.7</v>
      </c>
      <c r="F20" s="30">
        <v>0.0187</v>
      </c>
    </row>
    <row r="21" spans="3:6" ht="13.5">
      <c r="C21" s="19" t="s">
        <v>11</v>
      </c>
      <c r="D21" s="31" t="s">
        <v>122</v>
      </c>
      <c r="E21" s="29">
        <v>39.1</v>
      </c>
      <c r="F21" s="30">
        <v>0.0189</v>
      </c>
    </row>
    <row r="22" spans="3:6" ht="13.5">
      <c r="C22" s="19" t="s">
        <v>12</v>
      </c>
      <c r="D22" s="31" t="s">
        <v>122</v>
      </c>
      <c r="E22" s="29">
        <v>41.9</v>
      </c>
      <c r="F22" s="30">
        <v>0.0195</v>
      </c>
    </row>
    <row r="23" spans="3:6" ht="13.5">
      <c r="C23" s="19" t="s">
        <v>7</v>
      </c>
      <c r="D23" s="31" t="s">
        <v>99</v>
      </c>
      <c r="E23" s="29">
        <v>50.8</v>
      </c>
      <c r="F23" s="30">
        <v>0.0161</v>
      </c>
    </row>
    <row r="24" spans="3:6" ht="15.75">
      <c r="C24" s="19" t="s">
        <v>15</v>
      </c>
      <c r="D24" s="31" t="s">
        <v>57</v>
      </c>
      <c r="E24" s="29">
        <v>44.9</v>
      </c>
      <c r="F24" s="30">
        <v>0.0142</v>
      </c>
    </row>
    <row r="25" spans="3:6" ht="13.5">
      <c r="C25" s="19" t="s">
        <v>16</v>
      </c>
      <c r="D25" s="31" t="s">
        <v>99</v>
      </c>
      <c r="E25" s="29">
        <v>54.6</v>
      </c>
      <c r="F25" s="30">
        <v>0.0135</v>
      </c>
    </row>
    <row r="26" spans="3:6" ht="15.75">
      <c r="C26" s="19" t="s">
        <v>31</v>
      </c>
      <c r="D26" s="31" t="s">
        <v>57</v>
      </c>
      <c r="E26" s="29">
        <v>43.5</v>
      </c>
      <c r="F26" s="30">
        <v>0.0139</v>
      </c>
    </row>
    <row r="27" spans="3:6" ht="15.75">
      <c r="C27" s="19" t="s">
        <v>3</v>
      </c>
      <c r="D27" s="31" t="s">
        <v>57</v>
      </c>
      <c r="E27" s="29">
        <v>21.1</v>
      </c>
      <c r="F27" s="30">
        <v>0.011</v>
      </c>
    </row>
    <row r="28" spans="3:6" ht="15.75">
      <c r="C28" s="19" t="s">
        <v>4</v>
      </c>
      <c r="D28" s="31" t="s">
        <v>57</v>
      </c>
      <c r="E28" s="32">
        <v>3.41</v>
      </c>
      <c r="F28" s="30">
        <v>0.0263</v>
      </c>
    </row>
    <row r="29" spans="3:6" ht="15.75">
      <c r="C29" s="19" t="s">
        <v>5</v>
      </c>
      <c r="D29" s="31" t="s">
        <v>57</v>
      </c>
      <c r="E29" s="32">
        <v>8.41</v>
      </c>
      <c r="F29" s="30">
        <v>0.0384</v>
      </c>
    </row>
    <row r="30" spans="3:6" ht="15.75">
      <c r="C30" s="19" t="s">
        <v>17</v>
      </c>
      <c r="D30" s="31" t="s">
        <v>57</v>
      </c>
      <c r="E30" s="29">
        <v>44.8</v>
      </c>
      <c r="F30" s="30">
        <v>0.0136</v>
      </c>
    </row>
    <row r="31" spans="2:4" ht="13.5">
      <c r="B31" s="73"/>
      <c r="C31" s="10" t="s">
        <v>73</v>
      </c>
      <c r="D31" s="74"/>
    </row>
    <row r="32" spans="2:3" ht="13.5" customHeight="1">
      <c r="B32" s="73"/>
      <c r="C32" s="15"/>
    </row>
    <row r="33" spans="3:4" ht="15.75" customHeight="1">
      <c r="C33" s="33" t="s">
        <v>128</v>
      </c>
      <c r="D33" s="34">
        <v>39.4973293443049</v>
      </c>
    </row>
    <row r="35" spans="3:6" ht="15.75" customHeight="1">
      <c r="C35" s="331" t="s">
        <v>123</v>
      </c>
      <c r="D35" s="75" t="s">
        <v>80</v>
      </c>
      <c r="E35" s="35" t="s">
        <v>18</v>
      </c>
      <c r="F35" s="35" t="s">
        <v>81</v>
      </c>
    </row>
    <row r="36" spans="3:6" ht="25.5" customHeight="1">
      <c r="C36" s="332"/>
      <c r="D36" s="76">
        <v>0.09066580885582076</v>
      </c>
      <c r="E36" s="36">
        <v>0.0700120085917093</v>
      </c>
      <c r="F36" s="36">
        <v>0.05053928865371766</v>
      </c>
    </row>
  </sheetData>
  <sheetProtection/>
  <mergeCells count="2">
    <mergeCell ref="E4:F4"/>
    <mergeCell ref="C35:C36"/>
  </mergeCells>
  <printOptions/>
  <pageMargins left="0.7" right="0.7" top="0.75" bottom="0.75" header="0.3" footer="0.3"/>
  <pageSetup horizontalDpi="72" verticalDpi="72" orientation="portrait" paperSize="9" scale="122" r:id="rId1"/>
</worksheet>
</file>

<file path=xl/worksheets/sheet2.xml><?xml version="1.0" encoding="utf-8"?>
<worksheet xmlns="http://schemas.openxmlformats.org/spreadsheetml/2006/main" xmlns:r="http://schemas.openxmlformats.org/officeDocument/2006/relationships">
  <sheetPr>
    <pageSetUpPr fitToPage="1"/>
  </sheetPr>
  <dimension ref="B1:K47"/>
  <sheetViews>
    <sheetView view="pageBreakPreview" zoomScaleSheetLayoutView="100" zoomScalePageLayoutView="0" workbookViewId="0" topLeftCell="A1">
      <selection activeCell="E8" sqref="E8"/>
    </sheetView>
  </sheetViews>
  <sheetFormatPr defaultColWidth="9.00390625" defaultRowHeight="13.5"/>
  <cols>
    <col min="1" max="1" width="2.875" style="23" customWidth="1"/>
    <col min="2" max="2" width="19.875" style="23" customWidth="1"/>
    <col min="3" max="3" width="10.875" style="23" customWidth="1"/>
    <col min="4" max="4" width="5.25390625" style="23" bestFit="1" customWidth="1"/>
    <col min="5" max="5" width="11.75390625" style="23" customWidth="1"/>
    <col min="6" max="6" width="6.625" style="23" customWidth="1"/>
    <col min="7" max="7" width="11.75390625" style="23" customWidth="1"/>
    <col min="8" max="8" width="6.625" style="23" customWidth="1"/>
    <col min="9" max="9" width="15.375" style="23" bestFit="1" customWidth="1"/>
    <col min="10" max="10" width="15.375" style="23" customWidth="1"/>
    <col min="11" max="11" width="13.75390625" style="23" bestFit="1" customWidth="1"/>
    <col min="12" max="12" width="9.625" style="23" bestFit="1" customWidth="1"/>
    <col min="13" max="16384" width="9.00390625" style="23" customWidth="1"/>
  </cols>
  <sheetData>
    <row r="1" ht="26.25" customHeight="1">
      <c r="K1" s="59" t="s">
        <v>44</v>
      </c>
    </row>
    <row r="2" ht="18.75" customHeight="1"/>
    <row r="3" spans="2:11" ht="18.75" customHeight="1">
      <c r="B3" s="243" t="s">
        <v>238</v>
      </c>
      <c r="C3" s="244"/>
      <c r="D3" s="244"/>
      <c r="E3" s="244"/>
      <c r="F3" s="244"/>
      <c r="G3" s="244"/>
      <c r="H3" s="244"/>
      <c r="I3" s="244"/>
      <c r="J3" s="244"/>
      <c r="K3" s="244"/>
    </row>
    <row r="4" spans="2:11" ht="18.75" customHeight="1">
      <c r="B4" s="244"/>
      <c r="C4" s="244"/>
      <c r="D4" s="244"/>
      <c r="E4" s="244"/>
      <c r="F4" s="244"/>
      <c r="G4" s="244"/>
      <c r="H4" s="244"/>
      <c r="I4" s="244"/>
      <c r="J4" s="244"/>
      <c r="K4" s="244"/>
    </row>
    <row r="5" spans="9:11" ht="21" customHeight="1">
      <c r="I5" s="53"/>
      <c r="J5" s="53"/>
      <c r="K5" s="78" t="s">
        <v>64</v>
      </c>
    </row>
    <row r="6" ht="26.25" customHeight="1"/>
    <row r="7" ht="18" customHeight="1">
      <c r="B7" s="62" t="s">
        <v>69</v>
      </c>
    </row>
    <row r="8" ht="18" customHeight="1">
      <c r="B8" s="62" t="s">
        <v>61</v>
      </c>
    </row>
    <row r="9" ht="9" customHeight="1" thickBot="1"/>
    <row r="10" spans="2:11" ht="37.5" customHeight="1" thickBot="1" thickTop="1">
      <c r="B10" s="245" t="s">
        <v>83</v>
      </c>
      <c r="C10" s="246"/>
      <c r="D10" s="246"/>
      <c r="E10" s="246"/>
      <c r="F10" s="246"/>
      <c r="G10" s="246"/>
      <c r="H10" s="246"/>
      <c r="I10" s="246"/>
      <c r="J10" s="246"/>
      <c r="K10" s="247"/>
    </row>
    <row r="11" ht="9.75" customHeight="1" thickTop="1">
      <c r="B11" s="62"/>
    </row>
    <row r="12" ht="18" customHeight="1">
      <c r="B12" s="62" t="s">
        <v>62</v>
      </c>
    </row>
    <row r="13" ht="9.75" customHeight="1" thickBot="1">
      <c r="B13" s="62"/>
    </row>
    <row r="14" spans="2:11" ht="37.5" customHeight="1" thickBot="1" thickTop="1">
      <c r="B14" s="245" t="s">
        <v>84</v>
      </c>
      <c r="C14" s="246"/>
      <c r="D14" s="246"/>
      <c r="E14" s="246"/>
      <c r="F14" s="246"/>
      <c r="G14" s="246"/>
      <c r="H14" s="246"/>
      <c r="I14" s="246"/>
      <c r="J14" s="246"/>
      <c r="K14" s="247"/>
    </row>
    <row r="15" spans="2:7" ht="31.5" customHeight="1" thickTop="1">
      <c r="B15" s="248" t="s">
        <v>85</v>
      </c>
      <c r="C15" s="248"/>
      <c r="D15" s="248"/>
      <c r="E15" s="248"/>
      <c r="F15" s="248"/>
      <c r="G15" s="248"/>
    </row>
    <row r="16" ht="18" customHeight="1">
      <c r="B16" s="62"/>
    </row>
    <row r="17" spans="2:10" ht="18" thickBot="1">
      <c r="B17" s="62" t="s">
        <v>42</v>
      </c>
      <c r="J17" s="56"/>
    </row>
    <row r="18" spans="2:11" ht="45" customHeight="1">
      <c r="B18" s="191" t="s">
        <v>37</v>
      </c>
      <c r="C18" s="252" t="s">
        <v>19</v>
      </c>
      <c r="D18" s="253"/>
      <c r="E18" s="254" t="s">
        <v>74</v>
      </c>
      <c r="F18" s="255"/>
      <c r="G18" s="255"/>
      <c r="H18" s="256"/>
      <c r="I18" s="167" t="s">
        <v>21</v>
      </c>
      <c r="J18" s="57" t="s">
        <v>86</v>
      </c>
      <c r="K18" s="47" t="s">
        <v>87</v>
      </c>
    </row>
    <row r="19" spans="2:11" ht="18" customHeight="1" thickBot="1">
      <c r="B19" s="192"/>
      <c r="C19" s="193"/>
      <c r="D19" s="22"/>
      <c r="E19" s="259" t="s">
        <v>77</v>
      </c>
      <c r="F19" s="260"/>
      <c r="G19" s="259" t="s">
        <v>78</v>
      </c>
      <c r="H19" s="260"/>
      <c r="I19" s="46"/>
      <c r="J19" s="58"/>
      <c r="K19" s="194"/>
    </row>
    <row r="20" spans="2:11" ht="18" customHeight="1" thickTop="1">
      <c r="B20" s="181" t="s">
        <v>38</v>
      </c>
      <c r="C20" s="1"/>
      <c r="D20" s="2" t="s">
        <v>88</v>
      </c>
      <c r="E20" s="14"/>
      <c r="F20" s="3" t="s">
        <v>89</v>
      </c>
      <c r="G20" s="11"/>
      <c r="H20" s="3" t="s">
        <v>89</v>
      </c>
      <c r="I20" s="182">
        <f>C20*E20+C20*G20</f>
        <v>0</v>
      </c>
      <c r="J20" s="30">
        <v>0.0245</v>
      </c>
      <c r="K20" s="16">
        <f>(J20*I20/10^6)*44/12</f>
        <v>0</v>
      </c>
    </row>
    <row r="21" spans="2:11" ht="18" customHeight="1">
      <c r="B21" s="185" t="s">
        <v>39</v>
      </c>
      <c r="C21" s="1"/>
      <c r="D21" s="2" t="s">
        <v>90</v>
      </c>
      <c r="E21" s="1"/>
      <c r="F21" s="3" t="s">
        <v>91</v>
      </c>
      <c r="G21" s="11"/>
      <c r="H21" s="3" t="s">
        <v>91</v>
      </c>
      <c r="I21" s="182">
        <f aca="true" t="shared" si="0" ref="I21:I43">C21*E21+C21*G21</f>
        <v>0</v>
      </c>
      <c r="J21" s="30">
        <v>0.0247</v>
      </c>
      <c r="K21" s="16">
        <f>(J21*I21/10^6)*44/12</f>
        <v>0</v>
      </c>
    </row>
    <row r="22" spans="2:11" ht="18" customHeight="1">
      <c r="B22" s="185" t="s">
        <v>2</v>
      </c>
      <c r="C22" s="1"/>
      <c r="D22" s="2" t="s">
        <v>92</v>
      </c>
      <c r="E22" s="1"/>
      <c r="F22" s="3" t="s">
        <v>93</v>
      </c>
      <c r="G22" s="11"/>
      <c r="H22" s="3" t="s">
        <v>93</v>
      </c>
      <c r="I22" s="182">
        <f t="shared" si="0"/>
        <v>0</v>
      </c>
      <c r="J22" s="30">
        <v>0.0255</v>
      </c>
      <c r="K22" s="16">
        <f aca="true" t="shared" si="1" ref="K22:K42">(J22*I22/10^6)*44/12</f>
        <v>0</v>
      </c>
    </row>
    <row r="23" spans="2:11" ht="18" customHeight="1">
      <c r="B23" s="185" t="s">
        <v>94</v>
      </c>
      <c r="C23" s="1"/>
      <c r="D23" s="2" t="s">
        <v>25</v>
      </c>
      <c r="E23" s="1"/>
      <c r="F23" s="3" t="s">
        <v>26</v>
      </c>
      <c r="G23" s="11"/>
      <c r="H23" s="3" t="s">
        <v>26</v>
      </c>
      <c r="I23" s="182">
        <f t="shared" si="0"/>
        <v>0</v>
      </c>
      <c r="J23" s="30">
        <v>0.0294</v>
      </c>
      <c r="K23" s="16">
        <f t="shared" si="1"/>
        <v>0</v>
      </c>
    </row>
    <row r="24" spans="2:11" ht="18" customHeight="1">
      <c r="B24" s="185" t="s">
        <v>14</v>
      </c>
      <c r="C24" s="1"/>
      <c r="D24" s="2" t="s">
        <v>25</v>
      </c>
      <c r="E24" s="1"/>
      <c r="F24" s="3" t="s">
        <v>26</v>
      </c>
      <c r="G24" s="11"/>
      <c r="H24" s="3" t="s">
        <v>26</v>
      </c>
      <c r="I24" s="182">
        <f t="shared" si="0"/>
        <v>0</v>
      </c>
      <c r="J24" s="30">
        <v>0.0254</v>
      </c>
      <c r="K24" s="16">
        <f t="shared" si="1"/>
        <v>0</v>
      </c>
    </row>
    <row r="25" spans="2:11" ht="18" customHeight="1">
      <c r="B25" s="185" t="s">
        <v>95</v>
      </c>
      <c r="C25" s="1"/>
      <c r="D25" s="2" t="s">
        <v>25</v>
      </c>
      <c r="E25" s="1"/>
      <c r="F25" s="3" t="s">
        <v>26</v>
      </c>
      <c r="G25" s="11"/>
      <c r="H25" s="3" t="s">
        <v>26</v>
      </c>
      <c r="I25" s="182">
        <f t="shared" si="0"/>
        <v>0</v>
      </c>
      <c r="J25" s="30">
        <v>0.0209</v>
      </c>
      <c r="K25" s="16">
        <f t="shared" si="1"/>
        <v>0</v>
      </c>
    </row>
    <row r="26" spans="2:11" ht="18" customHeight="1">
      <c r="B26" s="185" t="s">
        <v>13</v>
      </c>
      <c r="C26" s="1"/>
      <c r="D26" s="2" t="s">
        <v>25</v>
      </c>
      <c r="E26" s="1"/>
      <c r="F26" s="3" t="s">
        <v>26</v>
      </c>
      <c r="G26" s="11"/>
      <c r="H26" s="3" t="s">
        <v>26</v>
      </c>
      <c r="I26" s="182">
        <f t="shared" si="0"/>
        <v>0</v>
      </c>
      <c r="J26" s="30">
        <v>0.0208</v>
      </c>
      <c r="K26" s="16">
        <f t="shared" si="1"/>
        <v>0</v>
      </c>
    </row>
    <row r="27" spans="2:11" ht="18" customHeight="1">
      <c r="B27" s="188" t="s">
        <v>96</v>
      </c>
      <c r="C27" s="4"/>
      <c r="D27" s="5" t="s">
        <v>20</v>
      </c>
      <c r="E27" s="4"/>
      <c r="F27" s="6" t="s">
        <v>29</v>
      </c>
      <c r="G27" s="12"/>
      <c r="H27" s="6" t="s">
        <v>29</v>
      </c>
      <c r="I27" s="182">
        <f t="shared" si="0"/>
        <v>0</v>
      </c>
      <c r="J27" s="30">
        <v>0.0184</v>
      </c>
      <c r="K27" s="16">
        <f t="shared" si="1"/>
        <v>0</v>
      </c>
    </row>
    <row r="28" spans="2:11" ht="18" customHeight="1">
      <c r="B28" s="188" t="s">
        <v>6</v>
      </c>
      <c r="C28" s="4"/>
      <c r="D28" s="5" t="s">
        <v>20</v>
      </c>
      <c r="E28" s="4"/>
      <c r="F28" s="6" t="s">
        <v>29</v>
      </c>
      <c r="G28" s="12"/>
      <c r="H28" s="6" t="s">
        <v>29</v>
      </c>
      <c r="I28" s="182">
        <f t="shared" si="0"/>
        <v>0</v>
      </c>
      <c r="J28" s="30">
        <v>0.0187</v>
      </c>
      <c r="K28" s="16">
        <f t="shared" si="1"/>
        <v>0</v>
      </c>
    </row>
    <row r="29" spans="2:11" ht="18" customHeight="1">
      <c r="B29" s="188" t="s">
        <v>97</v>
      </c>
      <c r="C29" s="4"/>
      <c r="D29" s="5" t="s">
        <v>20</v>
      </c>
      <c r="E29" s="4"/>
      <c r="F29" s="6" t="s">
        <v>29</v>
      </c>
      <c r="G29" s="12"/>
      <c r="H29" s="6" t="s">
        <v>29</v>
      </c>
      <c r="I29" s="182">
        <f t="shared" si="0"/>
        <v>0</v>
      </c>
      <c r="J29" s="30">
        <v>0.0183</v>
      </c>
      <c r="K29" s="16">
        <f t="shared" si="1"/>
        <v>0</v>
      </c>
    </row>
    <row r="30" spans="2:11" ht="18" customHeight="1">
      <c r="B30" s="188" t="s">
        <v>98</v>
      </c>
      <c r="C30" s="4"/>
      <c r="D30" s="5" t="s">
        <v>30</v>
      </c>
      <c r="E30" s="4"/>
      <c r="F30" s="6" t="s">
        <v>29</v>
      </c>
      <c r="G30" s="12"/>
      <c r="H30" s="6" t="s">
        <v>29</v>
      </c>
      <c r="I30" s="182">
        <f t="shared" si="0"/>
        <v>0</v>
      </c>
      <c r="J30" s="30">
        <v>0.0182</v>
      </c>
      <c r="K30" s="16">
        <f t="shared" si="1"/>
        <v>0</v>
      </c>
    </row>
    <row r="31" spans="2:11" ht="18" customHeight="1">
      <c r="B31" s="188" t="s">
        <v>8</v>
      </c>
      <c r="C31" s="4"/>
      <c r="D31" s="5" t="s">
        <v>30</v>
      </c>
      <c r="E31" s="4"/>
      <c r="F31" s="6" t="s">
        <v>28</v>
      </c>
      <c r="G31" s="12"/>
      <c r="H31" s="6" t="s">
        <v>28</v>
      </c>
      <c r="I31" s="182">
        <f t="shared" si="0"/>
        <v>0</v>
      </c>
      <c r="J31" s="30">
        <v>0.0183</v>
      </c>
      <c r="K31" s="16">
        <f t="shared" si="1"/>
        <v>0</v>
      </c>
    </row>
    <row r="32" spans="2:11" ht="18" customHeight="1">
      <c r="B32" s="188" t="s">
        <v>9</v>
      </c>
      <c r="C32" s="4"/>
      <c r="D32" s="5" t="s">
        <v>30</v>
      </c>
      <c r="E32" s="4"/>
      <c r="F32" s="6" t="s">
        <v>28</v>
      </c>
      <c r="G32" s="12"/>
      <c r="H32" s="6" t="s">
        <v>28</v>
      </c>
      <c r="I32" s="182">
        <f t="shared" si="0"/>
        <v>0</v>
      </c>
      <c r="J32" s="30">
        <v>0.0185</v>
      </c>
      <c r="K32" s="16">
        <f t="shared" si="1"/>
        <v>0</v>
      </c>
    </row>
    <row r="33" spans="2:11" ht="18" customHeight="1">
      <c r="B33" s="188" t="s">
        <v>10</v>
      </c>
      <c r="C33" s="4"/>
      <c r="D33" s="5" t="s">
        <v>20</v>
      </c>
      <c r="E33" s="4"/>
      <c r="F33" s="6" t="s">
        <v>28</v>
      </c>
      <c r="G33" s="12"/>
      <c r="H33" s="6" t="s">
        <v>28</v>
      </c>
      <c r="I33" s="182">
        <f t="shared" si="0"/>
        <v>0</v>
      </c>
      <c r="J33" s="30">
        <v>0.0187</v>
      </c>
      <c r="K33" s="16">
        <f t="shared" si="1"/>
        <v>0</v>
      </c>
    </row>
    <row r="34" spans="2:11" ht="18" customHeight="1">
      <c r="B34" s="188" t="s">
        <v>11</v>
      </c>
      <c r="C34" s="4"/>
      <c r="D34" s="5" t="s">
        <v>20</v>
      </c>
      <c r="E34" s="4"/>
      <c r="F34" s="6" t="s">
        <v>28</v>
      </c>
      <c r="G34" s="12"/>
      <c r="H34" s="6" t="s">
        <v>28</v>
      </c>
      <c r="I34" s="182">
        <f t="shared" si="0"/>
        <v>0</v>
      </c>
      <c r="J34" s="30">
        <v>0.0189</v>
      </c>
      <c r="K34" s="16">
        <f t="shared" si="1"/>
        <v>0</v>
      </c>
    </row>
    <row r="35" spans="2:11" ht="18" customHeight="1">
      <c r="B35" s="188" t="s">
        <v>12</v>
      </c>
      <c r="C35" s="4"/>
      <c r="D35" s="5" t="s">
        <v>20</v>
      </c>
      <c r="E35" s="4"/>
      <c r="F35" s="6" t="s">
        <v>28</v>
      </c>
      <c r="G35" s="12"/>
      <c r="H35" s="6" t="s">
        <v>28</v>
      </c>
      <c r="I35" s="182">
        <f t="shared" si="0"/>
        <v>0</v>
      </c>
      <c r="J35" s="30">
        <v>0.0195</v>
      </c>
      <c r="K35" s="16">
        <f t="shared" si="1"/>
        <v>0</v>
      </c>
    </row>
    <row r="36" spans="2:11" ht="18" customHeight="1">
      <c r="B36" s="188" t="s">
        <v>7</v>
      </c>
      <c r="C36" s="4"/>
      <c r="D36" s="5" t="s">
        <v>99</v>
      </c>
      <c r="E36" s="4"/>
      <c r="F36" s="6" t="s">
        <v>100</v>
      </c>
      <c r="G36" s="12"/>
      <c r="H36" s="6" t="s">
        <v>100</v>
      </c>
      <c r="I36" s="182">
        <f t="shared" si="0"/>
        <v>0</v>
      </c>
      <c r="J36" s="30">
        <v>0.0161</v>
      </c>
      <c r="K36" s="16">
        <f t="shared" si="1"/>
        <v>0</v>
      </c>
    </row>
    <row r="37" spans="2:11" ht="18" customHeight="1">
      <c r="B37" s="188" t="s">
        <v>15</v>
      </c>
      <c r="C37" s="4"/>
      <c r="D37" s="5" t="s">
        <v>40</v>
      </c>
      <c r="E37" s="4"/>
      <c r="F37" s="6" t="s">
        <v>32</v>
      </c>
      <c r="G37" s="12"/>
      <c r="H37" s="6" t="s">
        <v>32</v>
      </c>
      <c r="I37" s="182">
        <f t="shared" si="0"/>
        <v>0</v>
      </c>
      <c r="J37" s="30">
        <v>0.0142</v>
      </c>
      <c r="K37" s="16">
        <f t="shared" si="1"/>
        <v>0</v>
      </c>
    </row>
    <row r="38" spans="2:11" ht="18" customHeight="1">
      <c r="B38" s="188" t="s">
        <v>16</v>
      </c>
      <c r="C38" s="4"/>
      <c r="D38" s="5" t="s">
        <v>99</v>
      </c>
      <c r="E38" s="4"/>
      <c r="F38" s="6" t="s">
        <v>100</v>
      </c>
      <c r="G38" s="12"/>
      <c r="H38" s="6" t="s">
        <v>100</v>
      </c>
      <c r="I38" s="182">
        <f t="shared" si="0"/>
        <v>0</v>
      </c>
      <c r="J38" s="30">
        <v>0.0135</v>
      </c>
      <c r="K38" s="16">
        <f t="shared" si="1"/>
        <v>0</v>
      </c>
    </row>
    <row r="39" spans="2:11" ht="18" customHeight="1">
      <c r="B39" s="188" t="s">
        <v>101</v>
      </c>
      <c r="C39" s="4"/>
      <c r="D39" s="5" t="s">
        <v>40</v>
      </c>
      <c r="E39" s="4"/>
      <c r="F39" s="6" t="s">
        <v>32</v>
      </c>
      <c r="G39" s="12"/>
      <c r="H39" s="6" t="s">
        <v>32</v>
      </c>
      <c r="I39" s="182">
        <f t="shared" si="0"/>
        <v>0</v>
      </c>
      <c r="J39" s="30">
        <v>0.0139</v>
      </c>
      <c r="K39" s="16">
        <f t="shared" si="1"/>
        <v>0</v>
      </c>
    </row>
    <row r="40" spans="2:11" ht="18" customHeight="1">
      <c r="B40" s="188" t="s">
        <v>102</v>
      </c>
      <c r="C40" s="7"/>
      <c r="D40" s="8" t="s">
        <v>103</v>
      </c>
      <c r="E40" s="4"/>
      <c r="F40" s="6" t="s">
        <v>32</v>
      </c>
      <c r="G40" s="13"/>
      <c r="H40" s="6" t="s">
        <v>32</v>
      </c>
      <c r="I40" s="182">
        <f t="shared" si="0"/>
        <v>0</v>
      </c>
      <c r="J40" s="30">
        <v>0.011</v>
      </c>
      <c r="K40" s="16">
        <f t="shared" si="1"/>
        <v>0</v>
      </c>
    </row>
    <row r="41" spans="2:11" ht="18" customHeight="1">
      <c r="B41" s="188" t="s">
        <v>104</v>
      </c>
      <c r="C41" s="7"/>
      <c r="D41" s="8" t="s">
        <v>103</v>
      </c>
      <c r="E41" s="7"/>
      <c r="F41" s="6" t="s">
        <v>32</v>
      </c>
      <c r="G41" s="13"/>
      <c r="H41" s="6" t="s">
        <v>32</v>
      </c>
      <c r="I41" s="182">
        <f t="shared" si="0"/>
        <v>0</v>
      </c>
      <c r="J41" s="30">
        <v>0.0263</v>
      </c>
      <c r="K41" s="16">
        <f t="shared" si="1"/>
        <v>0</v>
      </c>
    </row>
    <row r="42" spans="2:11" ht="18" customHeight="1">
      <c r="B42" s="188" t="s">
        <v>5</v>
      </c>
      <c r="C42" s="7"/>
      <c r="D42" s="8" t="s">
        <v>103</v>
      </c>
      <c r="E42" s="7"/>
      <c r="F42" s="6" t="s">
        <v>32</v>
      </c>
      <c r="G42" s="13"/>
      <c r="H42" s="6" t="s">
        <v>32</v>
      </c>
      <c r="I42" s="182">
        <f t="shared" si="0"/>
        <v>0</v>
      </c>
      <c r="J42" s="30">
        <v>0.0384</v>
      </c>
      <c r="K42" s="16">
        <f t="shared" si="1"/>
        <v>0</v>
      </c>
    </row>
    <row r="43" spans="2:11" ht="18" customHeight="1" thickBot="1">
      <c r="B43" s="189" t="s">
        <v>17</v>
      </c>
      <c r="C43" s="7"/>
      <c r="D43" s="8" t="s">
        <v>40</v>
      </c>
      <c r="E43" s="195"/>
      <c r="F43" s="196" t="s">
        <v>32</v>
      </c>
      <c r="G43" s="13"/>
      <c r="H43" s="196" t="s">
        <v>32</v>
      </c>
      <c r="I43" s="182">
        <f t="shared" si="0"/>
        <v>0</v>
      </c>
      <c r="J43" s="30">
        <v>0.0136</v>
      </c>
      <c r="K43" s="16">
        <f>(J43*I43/10^6)*44/12</f>
        <v>0</v>
      </c>
    </row>
    <row r="44" spans="2:11" ht="18" customHeight="1" thickBot="1" thickTop="1">
      <c r="B44" s="173" t="s">
        <v>33</v>
      </c>
      <c r="C44" s="257" t="s">
        <v>105</v>
      </c>
      <c r="D44" s="258"/>
      <c r="E44" s="257" t="s">
        <v>105</v>
      </c>
      <c r="F44" s="258"/>
      <c r="G44" s="257" t="s">
        <v>105</v>
      </c>
      <c r="H44" s="258"/>
      <c r="I44" s="164">
        <f>SUM(I20:I43)</f>
        <v>0</v>
      </c>
      <c r="J44" s="54" t="s">
        <v>105</v>
      </c>
      <c r="K44" s="17">
        <f>SUM(K20:K43)</f>
        <v>0</v>
      </c>
    </row>
    <row r="45" spans="2:11" ht="23.25" customHeight="1">
      <c r="B45" s="249"/>
      <c r="C45" s="250"/>
      <c r="D45" s="250"/>
      <c r="E45" s="250"/>
      <c r="F45" s="250"/>
      <c r="G45" s="250"/>
      <c r="H45" s="250"/>
      <c r="I45" s="250"/>
      <c r="J45" s="250"/>
      <c r="K45" s="250"/>
    </row>
    <row r="46" spans="2:11" ht="18" customHeight="1">
      <c r="B46" s="251"/>
      <c r="C46" s="251"/>
      <c r="D46" s="251"/>
      <c r="E46" s="251"/>
      <c r="F46" s="251"/>
      <c r="G46" s="251"/>
      <c r="H46" s="251"/>
      <c r="I46" s="251"/>
      <c r="J46" s="251"/>
      <c r="K46" s="251"/>
    </row>
    <row r="47" spans="2:11" ht="18" customHeight="1">
      <c r="B47" s="20"/>
      <c r="C47" s="20"/>
      <c r="D47" s="20"/>
      <c r="E47" s="20"/>
      <c r="F47" s="20"/>
      <c r="G47" s="20"/>
      <c r="H47" s="20"/>
      <c r="I47" s="20"/>
      <c r="J47" s="20"/>
      <c r="K47" s="20"/>
    </row>
    <row r="48" s="25" customFormat="1" ht="13.5"/>
    <row r="49" s="25" customFormat="1" ht="13.5"/>
    <row r="50" s="25" customFormat="1" ht="13.5"/>
    <row r="51" s="25" customFormat="1" ht="13.5"/>
    <row r="52" s="25" customFormat="1" ht="13.5"/>
    <row r="53" s="25" customFormat="1" ht="13.5"/>
    <row r="54" s="25" customFormat="1" ht="13.5"/>
    <row r="55" s="25" customFormat="1" ht="13.5"/>
    <row r="56" s="25" customFormat="1" ht="13.5"/>
    <row r="57" s="25" customFormat="1" ht="13.5"/>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row r="68" s="25" customFormat="1" ht="13.5"/>
    <row r="69" s="25" customFormat="1" ht="13.5"/>
    <row r="70" s="25" customFormat="1" ht="13.5"/>
    <row r="71" s="25" customFormat="1" ht="13.5"/>
    <row r="72" s="25" customFormat="1" ht="13.5"/>
    <row r="73" s="25" customFormat="1" ht="13.5"/>
    <row r="74" s="25" customFormat="1" ht="13.5"/>
    <row r="75" s="25" customFormat="1" ht="13.5"/>
    <row r="76" s="25" customFormat="1" ht="13.5"/>
    <row r="77" s="25" customFormat="1" ht="13.5"/>
    <row r="78" s="25" customFormat="1" ht="13.5"/>
    <row r="79" s="25" customFormat="1" ht="13.5"/>
    <row r="80" s="25" customFormat="1" ht="13.5"/>
    <row r="81" s="25" customFormat="1" ht="13.5"/>
    <row r="82" s="25" customFormat="1" ht="13.5"/>
    <row r="83" s="25" customFormat="1" ht="13.5"/>
  </sheetData>
  <sheetProtection/>
  <mergeCells count="12">
    <mergeCell ref="E19:F19"/>
    <mergeCell ref="G19:H19"/>
    <mergeCell ref="B3:K4"/>
    <mergeCell ref="B10:K10"/>
    <mergeCell ref="B14:K14"/>
    <mergeCell ref="B15:G15"/>
    <mergeCell ref="B45:K46"/>
    <mergeCell ref="C18:D18"/>
    <mergeCell ref="E18:H18"/>
    <mergeCell ref="C44:D44"/>
    <mergeCell ref="E44:F44"/>
    <mergeCell ref="G44:H44"/>
  </mergeCells>
  <printOptions/>
  <pageMargins left="0.7" right="0.7" top="0.75" bottom="0.75" header="0.3" footer="0.3"/>
  <pageSetup fitToHeight="1" fitToWidth="1" horizontalDpi="72" verticalDpi="72" orientation="portrait" paperSize="9" scale="74"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E8" sqref="E8"/>
    </sheetView>
  </sheetViews>
  <sheetFormatPr defaultColWidth="9.00390625" defaultRowHeight="13.5"/>
  <cols>
    <col min="1" max="1" width="13.50390625" style="23" customWidth="1"/>
    <col min="2" max="2" width="19.875" style="23" customWidth="1"/>
    <col min="3" max="3" width="19.00390625" style="23" customWidth="1"/>
    <col min="4" max="4" width="15.375" style="23" customWidth="1"/>
    <col min="5" max="5" width="20.625" style="23" customWidth="1"/>
    <col min="6" max="16384" width="9.00390625" style="23" customWidth="1"/>
  </cols>
  <sheetData>
    <row r="1" ht="26.25" customHeight="1">
      <c r="E1" s="59" t="s">
        <v>43</v>
      </c>
    </row>
    <row r="2" ht="18.75" customHeight="1"/>
    <row r="3" spans="2:5" ht="18.75" customHeight="1">
      <c r="B3" s="243" t="s">
        <v>245</v>
      </c>
      <c r="C3" s="243"/>
      <c r="D3" s="243"/>
      <c r="E3" s="243"/>
    </row>
    <row r="4" spans="2:5" ht="18.75" customHeight="1">
      <c r="B4" s="243"/>
      <c r="C4" s="243"/>
      <c r="D4" s="243"/>
      <c r="E4" s="243"/>
    </row>
    <row r="5" spans="3:5" ht="21" customHeight="1">
      <c r="C5" s="53"/>
      <c r="D5" s="53"/>
      <c r="E5" s="78" t="s">
        <v>64</v>
      </c>
    </row>
    <row r="6" ht="24.75" customHeight="1"/>
    <row r="7" ht="18" customHeight="1">
      <c r="B7" s="62" t="s">
        <v>70</v>
      </c>
    </row>
    <row r="8" ht="18" customHeight="1">
      <c r="B8" s="62" t="s">
        <v>71</v>
      </c>
    </row>
    <row r="9" ht="9" customHeight="1" thickBot="1"/>
    <row r="10" spans="2:5" ht="37.5" customHeight="1" thickBot="1" thickTop="1">
      <c r="B10" s="245" t="s">
        <v>106</v>
      </c>
      <c r="C10" s="246"/>
      <c r="D10" s="246"/>
      <c r="E10" s="247"/>
    </row>
    <row r="11" spans="2:4" ht="19.5" customHeight="1" thickTop="1">
      <c r="B11" s="248" t="s">
        <v>107</v>
      </c>
      <c r="C11" s="248"/>
      <c r="D11" s="248"/>
    </row>
    <row r="12" ht="18" thickBot="1">
      <c r="B12" s="62" t="s">
        <v>60</v>
      </c>
    </row>
    <row r="13" spans="2:5" ht="45" customHeight="1" thickBot="1">
      <c r="B13" s="178" t="s">
        <v>37</v>
      </c>
      <c r="C13" s="98" t="s">
        <v>21</v>
      </c>
      <c r="D13" s="9" t="s">
        <v>86</v>
      </c>
      <c r="E13" s="18" t="s">
        <v>87</v>
      </c>
    </row>
    <row r="14" spans="2:5" ht="18" customHeight="1" thickTop="1">
      <c r="B14" s="181" t="s">
        <v>0</v>
      </c>
      <c r="C14" s="152"/>
      <c r="D14" s="30">
        <v>0.0245</v>
      </c>
      <c r="E14" s="16">
        <f>(D14*C14/10^6)*44/12</f>
        <v>0</v>
      </c>
    </row>
    <row r="15" spans="2:5" ht="18" customHeight="1">
      <c r="B15" s="185" t="s">
        <v>23</v>
      </c>
      <c r="C15" s="155"/>
      <c r="D15" s="30">
        <v>0.0247</v>
      </c>
      <c r="E15" s="16">
        <f>(D15*C15/10^6)*44/12</f>
        <v>0</v>
      </c>
    </row>
    <row r="16" spans="2:5" ht="18" customHeight="1">
      <c r="B16" s="185" t="s">
        <v>27</v>
      </c>
      <c r="C16" s="155"/>
      <c r="D16" s="30">
        <v>0.0255</v>
      </c>
      <c r="E16" s="16">
        <f aca="true" t="shared" si="0" ref="E16:E36">(D16*C16/10^6)*44/12</f>
        <v>0</v>
      </c>
    </row>
    <row r="17" spans="2:5" ht="18" customHeight="1">
      <c r="B17" s="185" t="s">
        <v>94</v>
      </c>
      <c r="C17" s="155"/>
      <c r="D17" s="30">
        <v>0.0294</v>
      </c>
      <c r="E17" s="16">
        <f t="shared" si="0"/>
        <v>0</v>
      </c>
    </row>
    <row r="18" spans="2:5" ht="18" customHeight="1">
      <c r="B18" s="185" t="s">
        <v>14</v>
      </c>
      <c r="C18" s="155"/>
      <c r="D18" s="30">
        <v>0.0254</v>
      </c>
      <c r="E18" s="16">
        <f t="shared" si="0"/>
        <v>0</v>
      </c>
    </row>
    <row r="19" spans="2:5" ht="18" customHeight="1">
      <c r="B19" s="185" t="s">
        <v>95</v>
      </c>
      <c r="C19" s="155"/>
      <c r="D19" s="30">
        <v>0.0209</v>
      </c>
      <c r="E19" s="16">
        <f t="shared" si="0"/>
        <v>0</v>
      </c>
    </row>
    <row r="20" spans="2:5" ht="18" customHeight="1">
      <c r="B20" s="185" t="s">
        <v>13</v>
      </c>
      <c r="C20" s="155"/>
      <c r="D20" s="30">
        <v>0.0208</v>
      </c>
      <c r="E20" s="16">
        <f t="shared" si="0"/>
        <v>0</v>
      </c>
    </row>
    <row r="21" spans="2:5" ht="18" customHeight="1">
      <c r="B21" s="188" t="s">
        <v>96</v>
      </c>
      <c r="C21" s="155"/>
      <c r="D21" s="30">
        <v>0.0184</v>
      </c>
      <c r="E21" s="16">
        <f t="shared" si="0"/>
        <v>0</v>
      </c>
    </row>
    <row r="22" spans="2:5" ht="18" customHeight="1">
      <c r="B22" s="188" t="s">
        <v>6</v>
      </c>
      <c r="C22" s="155"/>
      <c r="D22" s="30">
        <v>0.0187</v>
      </c>
      <c r="E22" s="16">
        <f t="shared" si="0"/>
        <v>0</v>
      </c>
    </row>
    <row r="23" spans="2:5" ht="18" customHeight="1">
      <c r="B23" s="188" t="s">
        <v>108</v>
      </c>
      <c r="C23" s="155"/>
      <c r="D23" s="30">
        <v>0.0183</v>
      </c>
      <c r="E23" s="16">
        <f t="shared" si="0"/>
        <v>0</v>
      </c>
    </row>
    <row r="24" spans="2:5" ht="18" customHeight="1">
      <c r="B24" s="188" t="s">
        <v>109</v>
      </c>
      <c r="C24" s="155"/>
      <c r="D24" s="30">
        <v>0.0182</v>
      </c>
      <c r="E24" s="16">
        <f t="shared" si="0"/>
        <v>0</v>
      </c>
    </row>
    <row r="25" spans="2:5" ht="18" customHeight="1">
      <c r="B25" s="188" t="s">
        <v>8</v>
      </c>
      <c r="C25" s="155"/>
      <c r="D25" s="30">
        <v>0.0183</v>
      </c>
      <c r="E25" s="16">
        <f t="shared" si="0"/>
        <v>0</v>
      </c>
    </row>
    <row r="26" spans="2:5" ht="18" customHeight="1">
      <c r="B26" s="188" t="s">
        <v>9</v>
      </c>
      <c r="C26" s="155"/>
      <c r="D26" s="30">
        <v>0.0185</v>
      </c>
      <c r="E26" s="16">
        <f t="shared" si="0"/>
        <v>0</v>
      </c>
    </row>
    <row r="27" spans="2:5" ht="18" customHeight="1">
      <c r="B27" s="188" t="s">
        <v>10</v>
      </c>
      <c r="C27" s="155"/>
      <c r="D27" s="30">
        <v>0.0187</v>
      </c>
      <c r="E27" s="16">
        <f t="shared" si="0"/>
        <v>0</v>
      </c>
    </row>
    <row r="28" spans="2:5" ht="18" customHeight="1">
      <c r="B28" s="188" t="s">
        <v>11</v>
      </c>
      <c r="C28" s="155"/>
      <c r="D28" s="30">
        <v>0.0189</v>
      </c>
      <c r="E28" s="16">
        <f t="shared" si="0"/>
        <v>0</v>
      </c>
    </row>
    <row r="29" spans="2:5" ht="18" customHeight="1">
      <c r="B29" s="188" t="s">
        <v>12</v>
      </c>
      <c r="C29" s="155"/>
      <c r="D29" s="30">
        <v>0.0195</v>
      </c>
      <c r="E29" s="16">
        <f t="shared" si="0"/>
        <v>0</v>
      </c>
    </row>
    <row r="30" spans="2:5" ht="18" customHeight="1">
      <c r="B30" s="188" t="s">
        <v>7</v>
      </c>
      <c r="C30" s="155"/>
      <c r="D30" s="30">
        <v>0.0161</v>
      </c>
      <c r="E30" s="16">
        <f t="shared" si="0"/>
        <v>0</v>
      </c>
    </row>
    <row r="31" spans="2:5" ht="18" customHeight="1">
      <c r="B31" s="188" t="s">
        <v>15</v>
      </c>
      <c r="C31" s="155"/>
      <c r="D31" s="30">
        <v>0.0142</v>
      </c>
      <c r="E31" s="16">
        <f t="shared" si="0"/>
        <v>0</v>
      </c>
    </row>
    <row r="32" spans="2:5" ht="18" customHeight="1">
      <c r="B32" s="188" t="s">
        <v>16</v>
      </c>
      <c r="C32" s="155"/>
      <c r="D32" s="30">
        <v>0.0135</v>
      </c>
      <c r="E32" s="16">
        <f t="shared" si="0"/>
        <v>0</v>
      </c>
    </row>
    <row r="33" spans="2:5" ht="18" customHeight="1">
      <c r="B33" s="188" t="s">
        <v>101</v>
      </c>
      <c r="C33" s="190"/>
      <c r="D33" s="30">
        <v>0.0139</v>
      </c>
      <c r="E33" s="16">
        <f t="shared" si="0"/>
        <v>0</v>
      </c>
    </row>
    <row r="34" spans="2:5" ht="18" customHeight="1">
      <c r="B34" s="188" t="s">
        <v>110</v>
      </c>
      <c r="C34" s="155"/>
      <c r="D34" s="30">
        <v>0.011</v>
      </c>
      <c r="E34" s="16">
        <f t="shared" si="0"/>
        <v>0</v>
      </c>
    </row>
    <row r="35" spans="2:5" ht="18" customHeight="1">
      <c r="B35" s="188" t="s">
        <v>111</v>
      </c>
      <c r="C35" s="155"/>
      <c r="D35" s="30">
        <v>0.0263</v>
      </c>
      <c r="E35" s="16">
        <f t="shared" si="0"/>
        <v>0</v>
      </c>
    </row>
    <row r="36" spans="2:5" ht="18" customHeight="1">
      <c r="B36" s="188" t="s">
        <v>5</v>
      </c>
      <c r="C36" s="155"/>
      <c r="D36" s="30">
        <v>0.0384</v>
      </c>
      <c r="E36" s="16">
        <f t="shared" si="0"/>
        <v>0</v>
      </c>
    </row>
    <row r="37" spans="2:5" ht="18" customHeight="1" thickBot="1">
      <c r="B37" s="189" t="s">
        <v>17</v>
      </c>
      <c r="C37" s="160"/>
      <c r="D37" s="30">
        <v>0.0136</v>
      </c>
      <c r="E37" s="16">
        <f>(D37*C37/10^6)*44/12</f>
        <v>0</v>
      </c>
    </row>
    <row r="38" spans="2:5" ht="18" customHeight="1" thickBot="1" thickTop="1">
      <c r="B38" s="173" t="s">
        <v>24</v>
      </c>
      <c r="C38" s="164">
        <f>SUM(C14:C37)</f>
        <v>0</v>
      </c>
      <c r="D38" s="54" t="s">
        <v>157</v>
      </c>
      <c r="E38" s="17">
        <f>SUM(E14:E37)</f>
        <v>0</v>
      </c>
    </row>
    <row r="39" spans="2:5" ht="18" customHeight="1">
      <c r="B39" s="148"/>
      <c r="C39" s="165"/>
      <c r="D39" s="55"/>
      <c r="E39" s="40"/>
    </row>
    <row r="40" spans="2:5" ht="18" customHeight="1">
      <c r="B40" s="37"/>
      <c r="C40" s="165"/>
      <c r="D40" s="55"/>
      <c r="E40" s="40"/>
    </row>
    <row r="41" s="25" customFormat="1" ht="13.5"/>
    <row r="42" s="25" customFormat="1" ht="13.5"/>
    <row r="43" s="25" customFormat="1" ht="13.5"/>
    <row r="44" s="25" customFormat="1" ht="13.5"/>
    <row r="45" s="25" customFormat="1" ht="13.5"/>
    <row r="46" s="25" customFormat="1" ht="13.5"/>
    <row r="47" s="25" customFormat="1" ht="13.5"/>
    <row r="48" s="25" customFormat="1" ht="13.5"/>
    <row r="49" s="25" customFormat="1" ht="13.5"/>
    <row r="50" s="25" customFormat="1" ht="13.5"/>
    <row r="51" s="25" customFormat="1" ht="13.5"/>
    <row r="52" s="25" customFormat="1" ht="13.5"/>
    <row r="53" s="25" customFormat="1" ht="13.5"/>
    <row r="54" s="25" customFormat="1" ht="13.5"/>
    <row r="55" s="25" customFormat="1" ht="13.5"/>
    <row r="56" s="25" customFormat="1" ht="13.5"/>
    <row r="57" s="25" customFormat="1" ht="13.5"/>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sheetData>
  <sheetProtection/>
  <mergeCells count="3">
    <mergeCell ref="B3:E4"/>
    <mergeCell ref="B10:E10"/>
    <mergeCell ref="B11:D11"/>
  </mergeCells>
  <printOptions/>
  <pageMargins left="0.7" right="0.7" top="0.75" bottom="0.75" header="0.3" footer="0.3"/>
  <pageSetup horizontalDpi="72" verticalDpi="72"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B1:I40"/>
  <sheetViews>
    <sheetView view="pageBreakPreview" zoomScaleSheetLayoutView="100" zoomScalePageLayoutView="0" workbookViewId="0" topLeftCell="A13">
      <selection activeCell="E8" sqref="E8"/>
    </sheetView>
  </sheetViews>
  <sheetFormatPr defaultColWidth="9.00390625" defaultRowHeight="13.5"/>
  <cols>
    <col min="1" max="1" width="2.00390625" style="23" customWidth="1"/>
    <col min="2" max="2" width="19.875" style="23" customWidth="1"/>
    <col min="3" max="3" width="9.75390625" style="23" bestFit="1" customWidth="1"/>
    <col min="4" max="4" width="5.25390625" style="23" bestFit="1" customWidth="1"/>
    <col min="5" max="5" width="10.625" style="23" customWidth="1"/>
    <col min="6" max="6" width="4.625" style="23" customWidth="1"/>
    <col min="7" max="7" width="15.375" style="23" bestFit="1" customWidth="1"/>
    <col min="8" max="8" width="15.375" style="23" customWidth="1"/>
    <col min="9" max="9" width="13.75390625" style="23" bestFit="1" customWidth="1"/>
    <col min="10" max="10" width="9.625" style="23" bestFit="1" customWidth="1"/>
    <col min="11" max="16384" width="9.00390625" style="23" customWidth="1"/>
  </cols>
  <sheetData>
    <row r="1" ht="26.25" customHeight="1">
      <c r="I1" s="59" t="s">
        <v>45</v>
      </c>
    </row>
    <row r="2" ht="18.75" customHeight="1"/>
    <row r="3" spans="2:9" ht="21" customHeight="1">
      <c r="B3" s="243" t="s">
        <v>244</v>
      </c>
      <c r="C3" s="243"/>
      <c r="D3" s="243"/>
      <c r="E3" s="243"/>
      <c r="F3" s="243"/>
      <c r="G3" s="243"/>
      <c r="H3" s="243"/>
      <c r="I3" s="243"/>
    </row>
    <row r="4" spans="2:9" ht="21" customHeight="1">
      <c r="B4" s="243"/>
      <c r="C4" s="243"/>
      <c r="D4" s="243"/>
      <c r="E4" s="243"/>
      <c r="F4" s="243"/>
      <c r="G4" s="243"/>
      <c r="H4" s="243"/>
      <c r="I4" s="243"/>
    </row>
    <row r="5" spans="2:9" ht="21" customHeight="1">
      <c r="B5" s="62"/>
      <c r="G5" s="53"/>
      <c r="H5" s="53"/>
      <c r="I5" s="78" t="s">
        <v>64</v>
      </c>
    </row>
    <row r="6" ht="22.5" customHeight="1"/>
    <row r="7" ht="18" customHeight="1">
      <c r="B7" s="62" t="s">
        <v>70</v>
      </c>
    </row>
    <row r="8" ht="18" customHeight="1">
      <c r="B8" s="62" t="s">
        <v>72</v>
      </c>
    </row>
    <row r="9" ht="9" customHeight="1" thickBot="1"/>
    <row r="10" spans="2:9" ht="37.5" customHeight="1" thickBot="1" thickTop="1">
      <c r="B10" s="245" t="s">
        <v>124</v>
      </c>
      <c r="C10" s="246"/>
      <c r="D10" s="246"/>
      <c r="E10" s="246"/>
      <c r="F10" s="246"/>
      <c r="G10" s="246"/>
      <c r="H10" s="246"/>
      <c r="I10" s="247"/>
    </row>
    <row r="11" spans="2:7" ht="30" customHeight="1" thickTop="1">
      <c r="B11" s="248" t="s">
        <v>129</v>
      </c>
      <c r="C11" s="248"/>
      <c r="D11" s="248"/>
      <c r="E11" s="248"/>
      <c r="F11" s="248"/>
      <c r="G11" s="248"/>
    </row>
    <row r="12" ht="18" thickBot="1">
      <c r="B12" s="62" t="s">
        <v>60</v>
      </c>
    </row>
    <row r="13" spans="2:9" ht="45" customHeight="1" thickBot="1">
      <c r="B13" s="178" t="s">
        <v>37</v>
      </c>
      <c r="C13" s="267" t="s">
        <v>58</v>
      </c>
      <c r="D13" s="268"/>
      <c r="E13" s="267" t="s">
        <v>125</v>
      </c>
      <c r="F13" s="268"/>
      <c r="G13" s="98" t="s">
        <v>21</v>
      </c>
      <c r="H13" s="9" t="s">
        <v>86</v>
      </c>
      <c r="I13" s="18" t="s">
        <v>87</v>
      </c>
    </row>
    <row r="14" spans="2:9" ht="18" customHeight="1" thickTop="1">
      <c r="B14" s="181" t="s">
        <v>0</v>
      </c>
      <c r="C14" s="263"/>
      <c r="D14" s="264"/>
      <c r="E14" s="263"/>
      <c r="F14" s="264"/>
      <c r="G14" s="182">
        <f>IF(E14=0,0,C14/(E14/100)*3600)</f>
        <v>0</v>
      </c>
      <c r="H14" s="30">
        <v>0.0245</v>
      </c>
      <c r="I14" s="16">
        <f>(H14*G14/10^6)*44/12</f>
        <v>0</v>
      </c>
    </row>
    <row r="15" spans="2:9" ht="18" customHeight="1">
      <c r="B15" s="185" t="s">
        <v>23</v>
      </c>
      <c r="C15" s="261"/>
      <c r="D15" s="262"/>
      <c r="E15" s="261"/>
      <c r="F15" s="262"/>
      <c r="G15" s="182">
        <f aca="true" t="shared" si="0" ref="G15:G37">IF(E15=0,0,C15/(E15/100)*3600)</f>
        <v>0</v>
      </c>
      <c r="H15" s="30">
        <v>0.0247</v>
      </c>
      <c r="I15" s="16">
        <f>(H15*G15/10^6)*44/12</f>
        <v>0</v>
      </c>
    </row>
    <row r="16" spans="2:9" ht="18" customHeight="1">
      <c r="B16" s="185" t="s">
        <v>27</v>
      </c>
      <c r="C16" s="261"/>
      <c r="D16" s="262"/>
      <c r="E16" s="261"/>
      <c r="F16" s="262"/>
      <c r="G16" s="182">
        <f t="shared" si="0"/>
        <v>0</v>
      </c>
      <c r="H16" s="30">
        <v>0.0255</v>
      </c>
      <c r="I16" s="16">
        <f aca="true" t="shared" si="1" ref="I16:I36">(H16*G16/10^6)*44/12</f>
        <v>0</v>
      </c>
    </row>
    <row r="17" spans="2:9" ht="18" customHeight="1">
      <c r="B17" s="185" t="s">
        <v>94</v>
      </c>
      <c r="C17" s="261"/>
      <c r="D17" s="262"/>
      <c r="E17" s="261"/>
      <c r="F17" s="262"/>
      <c r="G17" s="182">
        <f t="shared" si="0"/>
        <v>0</v>
      </c>
      <c r="H17" s="30">
        <v>0.0294</v>
      </c>
      <c r="I17" s="16">
        <f t="shared" si="1"/>
        <v>0</v>
      </c>
    </row>
    <row r="18" spans="2:9" ht="18" customHeight="1">
      <c r="B18" s="185" t="s">
        <v>14</v>
      </c>
      <c r="C18" s="261"/>
      <c r="D18" s="262"/>
      <c r="E18" s="261"/>
      <c r="F18" s="262"/>
      <c r="G18" s="182">
        <f t="shared" si="0"/>
        <v>0</v>
      </c>
      <c r="H18" s="30">
        <v>0.0254</v>
      </c>
      <c r="I18" s="16">
        <f t="shared" si="1"/>
        <v>0</v>
      </c>
    </row>
    <row r="19" spans="2:9" ht="18" customHeight="1">
      <c r="B19" s="185" t="s">
        <v>95</v>
      </c>
      <c r="C19" s="261"/>
      <c r="D19" s="262"/>
      <c r="E19" s="261"/>
      <c r="F19" s="262"/>
      <c r="G19" s="182">
        <f t="shared" si="0"/>
        <v>0</v>
      </c>
      <c r="H19" s="30">
        <v>0.0209</v>
      </c>
      <c r="I19" s="16">
        <f t="shared" si="1"/>
        <v>0</v>
      </c>
    </row>
    <row r="20" spans="2:9" ht="18" customHeight="1">
      <c r="B20" s="185" t="s">
        <v>13</v>
      </c>
      <c r="C20" s="261"/>
      <c r="D20" s="262"/>
      <c r="E20" s="261"/>
      <c r="F20" s="262"/>
      <c r="G20" s="182">
        <f t="shared" si="0"/>
        <v>0</v>
      </c>
      <c r="H20" s="30">
        <v>0.0208</v>
      </c>
      <c r="I20" s="16">
        <f t="shared" si="1"/>
        <v>0</v>
      </c>
    </row>
    <row r="21" spans="2:9" ht="18" customHeight="1">
      <c r="B21" s="188" t="s">
        <v>96</v>
      </c>
      <c r="C21" s="261"/>
      <c r="D21" s="262"/>
      <c r="E21" s="261"/>
      <c r="F21" s="262"/>
      <c r="G21" s="182">
        <f t="shared" si="0"/>
        <v>0</v>
      </c>
      <c r="H21" s="30">
        <v>0.0184</v>
      </c>
      <c r="I21" s="16">
        <f t="shared" si="1"/>
        <v>0</v>
      </c>
    </row>
    <row r="22" spans="2:9" ht="18" customHeight="1">
      <c r="B22" s="188" t="s">
        <v>6</v>
      </c>
      <c r="C22" s="261"/>
      <c r="D22" s="262"/>
      <c r="E22" s="261"/>
      <c r="F22" s="262"/>
      <c r="G22" s="182">
        <f t="shared" si="0"/>
        <v>0</v>
      </c>
      <c r="H22" s="30">
        <v>0.0187</v>
      </c>
      <c r="I22" s="16">
        <f t="shared" si="1"/>
        <v>0</v>
      </c>
    </row>
    <row r="23" spans="2:9" ht="18" customHeight="1">
      <c r="B23" s="188" t="s">
        <v>108</v>
      </c>
      <c r="C23" s="261"/>
      <c r="D23" s="262"/>
      <c r="E23" s="261"/>
      <c r="F23" s="262"/>
      <c r="G23" s="182">
        <f t="shared" si="0"/>
        <v>0</v>
      </c>
      <c r="H23" s="30">
        <v>0.0183</v>
      </c>
      <c r="I23" s="16">
        <f t="shared" si="1"/>
        <v>0</v>
      </c>
    </row>
    <row r="24" spans="2:9" ht="18" customHeight="1">
      <c r="B24" s="188" t="s">
        <v>109</v>
      </c>
      <c r="C24" s="261"/>
      <c r="D24" s="262"/>
      <c r="E24" s="261"/>
      <c r="F24" s="262"/>
      <c r="G24" s="182">
        <f t="shared" si="0"/>
        <v>0</v>
      </c>
      <c r="H24" s="30">
        <v>0.0182</v>
      </c>
      <c r="I24" s="16">
        <f t="shared" si="1"/>
        <v>0</v>
      </c>
    </row>
    <row r="25" spans="2:9" ht="18" customHeight="1">
      <c r="B25" s="188" t="s">
        <v>8</v>
      </c>
      <c r="C25" s="261"/>
      <c r="D25" s="262"/>
      <c r="E25" s="261"/>
      <c r="F25" s="262"/>
      <c r="G25" s="182">
        <f t="shared" si="0"/>
        <v>0</v>
      </c>
      <c r="H25" s="30">
        <v>0.0183</v>
      </c>
      <c r="I25" s="16">
        <f t="shared" si="1"/>
        <v>0</v>
      </c>
    </row>
    <row r="26" spans="2:9" ht="18" customHeight="1">
      <c r="B26" s="188" t="s">
        <v>9</v>
      </c>
      <c r="C26" s="261"/>
      <c r="D26" s="262"/>
      <c r="E26" s="261"/>
      <c r="F26" s="262"/>
      <c r="G26" s="182">
        <f t="shared" si="0"/>
        <v>0</v>
      </c>
      <c r="H26" s="30">
        <v>0.0185</v>
      </c>
      <c r="I26" s="16">
        <f t="shared" si="1"/>
        <v>0</v>
      </c>
    </row>
    <row r="27" spans="2:9" ht="18" customHeight="1">
      <c r="B27" s="188" t="s">
        <v>10</v>
      </c>
      <c r="C27" s="261"/>
      <c r="D27" s="262"/>
      <c r="E27" s="261"/>
      <c r="F27" s="262"/>
      <c r="G27" s="182">
        <f t="shared" si="0"/>
        <v>0</v>
      </c>
      <c r="H27" s="30">
        <v>0.0187</v>
      </c>
      <c r="I27" s="16">
        <f t="shared" si="1"/>
        <v>0</v>
      </c>
    </row>
    <row r="28" spans="2:9" ht="18" customHeight="1">
      <c r="B28" s="188" t="s">
        <v>11</v>
      </c>
      <c r="C28" s="261"/>
      <c r="D28" s="262"/>
      <c r="E28" s="261"/>
      <c r="F28" s="262"/>
      <c r="G28" s="182">
        <f t="shared" si="0"/>
        <v>0</v>
      </c>
      <c r="H28" s="30">
        <v>0.0189</v>
      </c>
      <c r="I28" s="16">
        <f t="shared" si="1"/>
        <v>0</v>
      </c>
    </row>
    <row r="29" spans="2:9" ht="18" customHeight="1">
      <c r="B29" s="188" t="s">
        <v>12</v>
      </c>
      <c r="C29" s="261"/>
      <c r="D29" s="262"/>
      <c r="E29" s="261"/>
      <c r="F29" s="262"/>
      <c r="G29" s="182">
        <f t="shared" si="0"/>
        <v>0</v>
      </c>
      <c r="H29" s="30">
        <v>0.0195</v>
      </c>
      <c r="I29" s="16">
        <f t="shared" si="1"/>
        <v>0</v>
      </c>
    </row>
    <row r="30" spans="2:9" ht="18" customHeight="1">
      <c r="B30" s="188" t="s">
        <v>7</v>
      </c>
      <c r="C30" s="261"/>
      <c r="D30" s="262"/>
      <c r="E30" s="261"/>
      <c r="F30" s="262"/>
      <c r="G30" s="182">
        <f t="shared" si="0"/>
        <v>0</v>
      </c>
      <c r="H30" s="30">
        <v>0.0161</v>
      </c>
      <c r="I30" s="16">
        <f t="shared" si="1"/>
        <v>0</v>
      </c>
    </row>
    <row r="31" spans="2:9" ht="18" customHeight="1">
      <c r="B31" s="188" t="s">
        <v>15</v>
      </c>
      <c r="C31" s="261"/>
      <c r="D31" s="262"/>
      <c r="E31" s="261"/>
      <c r="F31" s="262"/>
      <c r="G31" s="182">
        <f t="shared" si="0"/>
        <v>0</v>
      </c>
      <c r="H31" s="30">
        <v>0.0142</v>
      </c>
      <c r="I31" s="16">
        <f t="shared" si="1"/>
        <v>0</v>
      </c>
    </row>
    <row r="32" spans="2:9" ht="18" customHeight="1">
      <c r="B32" s="188" t="s">
        <v>16</v>
      </c>
      <c r="C32" s="261"/>
      <c r="D32" s="262"/>
      <c r="E32" s="261"/>
      <c r="F32" s="262"/>
      <c r="G32" s="182">
        <f t="shared" si="0"/>
        <v>0</v>
      </c>
      <c r="H32" s="30">
        <v>0.0135</v>
      </c>
      <c r="I32" s="16">
        <f t="shared" si="1"/>
        <v>0</v>
      </c>
    </row>
    <row r="33" spans="2:9" ht="18" customHeight="1">
      <c r="B33" s="188" t="s">
        <v>101</v>
      </c>
      <c r="C33" s="261"/>
      <c r="D33" s="262"/>
      <c r="E33" s="261"/>
      <c r="F33" s="262"/>
      <c r="G33" s="182">
        <f t="shared" si="0"/>
        <v>0</v>
      </c>
      <c r="H33" s="30">
        <v>0.0139</v>
      </c>
      <c r="I33" s="16">
        <f t="shared" si="1"/>
        <v>0</v>
      </c>
    </row>
    <row r="34" spans="2:9" ht="18" customHeight="1">
      <c r="B34" s="188" t="s">
        <v>110</v>
      </c>
      <c r="C34" s="261"/>
      <c r="D34" s="262"/>
      <c r="E34" s="261"/>
      <c r="F34" s="262"/>
      <c r="G34" s="182">
        <f t="shared" si="0"/>
        <v>0</v>
      </c>
      <c r="H34" s="30">
        <v>0.011</v>
      </c>
      <c r="I34" s="16">
        <f t="shared" si="1"/>
        <v>0</v>
      </c>
    </row>
    <row r="35" spans="2:9" ht="18" customHeight="1">
      <c r="B35" s="188" t="s">
        <v>111</v>
      </c>
      <c r="C35" s="261"/>
      <c r="D35" s="262"/>
      <c r="E35" s="261"/>
      <c r="F35" s="262"/>
      <c r="G35" s="182">
        <f t="shared" si="0"/>
        <v>0</v>
      </c>
      <c r="H35" s="30">
        <v>0.0263</v>
      </c>
      <c r="I35" s="16">
        <f t="shared" si="1"/>
        <v>0</v>
      </c>
    </row>
    <row r="36" spans="2:9" ht="18" customHeight="1">
      <c r="B36" s="188" t="s">
        <v>5</v>
      </c>
      <c r="C36" s="261"/>
      <c r="D36" s="262"/>
      <c r="E36" s="261"/>
      <c r="F36" s="262"/>
      <c r="G36" s="182">
        <f t="shared" si="0"/>
        <v>0</v>
      </c>
      <c r="H36" s="30">
        <v>0.0384</v>
      </c>
      <c r="I36" s="16">
        <f t="shared" si="1"/>
        <v>0</v>
      </c>
    </row>
    <row r="37" spans="2:9" ht="18" customHeight="1" thickBot="1">
      <c r="B37" s="189" t="s">
        <v>17</v>
      </c>
      <c r="C37" s="265"/>
      <c r="D37" s="266"/>
      <c r="E37" s="265"/>
      <c r="F37" s="266"/>
      <c r="G37" s="182">
        <f t="shared" si="0"/>
        <v>0</v>
      </c>
      <c r="H37" s="30">
        <v>0.0136</v>
      </c>
      <c r="I37" s="16">
        <f>(H37*G37/10^6)*44/12</f>
        <v>0</v>
      </c>
    </row>
    <row r="38" spans="2:9" ht="18" customHeight="1" thickBot="1" thickTop="1">
      <c r="B38" s="173" t="s">
        <v>24</v>
      </c>
      <c r="C38" s="257">
        <f>SUM(C14:C37)</f>
        <v>0</v>
      </c>
      <c r="D38" s="258"/>
      <c r="E38" s="257" t="s">
        <v>105</v>
      </c>
      <c r="F38" s="258"/>
      <c r="G38" s="164">
        <f>SUM(G14:G37)</f>
        <v>0</v>
      </c>
      <c r="H38" s="54" t="s">
        <v>105</v>
      </c>
      <c r="I38" s="17">
        <f>SUM(I14:I37)</f>
        <v>0</v>
      </c>
    </row>
    <row r="39" spans="2:9" ht="18" customHeight="1">
      <c r="B39" s="148"/>
      <c r="C39" s="175"/>
      <c r="D39" s="15"/>
      <c r="E39" s="175"/>
      <c r="F39" s="15"/>
      <c r="G39" s="165"/>
      <c r="H39" s="55"/>
      <c r="I39" s="40"/>
    </row>
    <row r="40" spans="2:9" ht="18" customHeight="1">
      <c r="B40" s="37"/>
      <c r="C40" s="175"/>
      <c r="D40" s="15"/>
      <c r="E40" s="175"/>
      <c r="F40" s="15"/>
      <c r="G40" s="165"/>
      <c r="H40" s="55"/>
      <c r="I40" s="40"/>
    </row>
    <row r="41" s="25" customFormat="1" ht="13.5"/>
    <row r="42" s="25" customFormat="1" ht="13.5"/>
    <row r="43" s="25" customFormat="1" ht="13.5"/>
    <row r="44" s="25" customFormat="1" ht="13.5"/>
    <row r="45" s="25" customFormat="1" ht="13.5"/>
    <row r="46" s="25" customFormat="1" ht="13.5"/>
    <row r="47" s="25" customFormat="1" ht="13.5"/>
    <row r="48" s="25" customFormat="1" ht="13.5"/>
    <row r="49" s="25" customFormat="1" ht="13.5"/>
    <row r="50" s="25" customFormat="1" ht="13.5"/>
    <row r="51" s="25" customFormat="1" ht="13.5"/>
    <row r="52" s="25" customFormat="1" ht="13.5"/>
    <row r="53" s="25" customFormat="1" ht="13.5"/>
    <row r="54" s="25" customFormat="1" ht="13.5"/>
    <row r="55" s="25" customFormat="1" ht="13.5"/>
    <row r="56" s="25" customFormat="1" ht="13.5"/>
    <row r="57" s="25" customFormat="1" ht="13.5"/>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sheetData>
  <sheetProtection/>
  <mergeCells count="55">
    <mergeCell ref="E37:F37"/>
    <mergeCell ref="E31:F31"/>
    <mergeCell ref="E32:F32"/>
    <mergeCell ref="E33:F33"/>
    <mergeCell ref="E34:F34"/>
    <mergeCell ref="E23:F23"/>
    <mergeCell ref="E24:F24"/>
    <mergeCell ref="E35:F35"/>
    <mergeCell ref="E36:F36"/>
    <mergeCell ref="E29:F29"/>
    <mergeCell ref="E30:F30"/>
    <mergeCell ref="C38:D38"/>
    <mergeCell ref="E14:F14"/>
    <mergeCell ref="E15:F15"/>
    <mergeCell ref="E16:F16"/>
    <mergeCell ref="E17:F17"/>
    <mergeCell ref="E18:F18"/>
    <mergeCell ref="E19:F19"/>
    <mergeCell ref="E20:F20"/>
    <mergeCell ref="E21:F21"/>
    <mergeCell ref="E22:F22"/>
    <mergeCell ref="C30:D30"/>
    <mergeCell ref="C31:D31"/>
    <mergeCell ref="E25:F25"/>
    <mergeCell ref="E26:F26"/>
    <mergeCell ref="E27:F27"/>
    <mergeCell ref="E28:F28"/>
    <mergeCell ref="C22:D22"/>
    <mergeCell ref="C23:D23"/>
    <mergeCell ref="C24:D24"/>
    <mergeCell ref="C25:D25"/>
    <mergeCell ref="C34:D34"/>
    <mergeCell ref="C35:D35"/>
    <mergeCell ref="C28:D28"/>
    <mergeCell ref="C29:D29"/>
    <mergeCell ref="C32:D32"/>
    <mergeCell ref="C33:D33"/>
    <mergeCell ref="C36:D36"/>
    <mergeCell ref="C37:D37"/>
    <mergeCell ref="B3:I4"/>
    <mergeCell ref="E38:F38"/>
    <mergeCell ref="B10:I10"/>
    <mergeCell ref="C13:D13"/>
    <mergeCell ref="E13:F13"/>
    <mergeCell ref="B11:G11"/>
    <mergeCell ref="C26:D26"/>
    <mergeCell ref="C27:D27"/>
    <mergeCell ref="C20:D20"/>
    <mergeCell ref="C21:D21"/>
    <mergeCell ref="C14:D14"/>
    <mergeCell ref="C15:D15"/>
    <mergeCell ref="C16:D16"/>
    <mergeCell ref="C17:D17"/>
    <mergeCell ref="C18:D18"/>
    <mergeCell ref="C19:D19"/>
  </mergeCells>
  <printOptions/>
  <pageMargins left="0.7" right="0.7" top="0.75" bottom="0.75" header="0.3" footer="0.3"/>
  <pageSetup fitToHeight="1" fitToWidth="1" horizontalDpi="72" verticalDpi="72" orientation="portrait" paperSize="9" scale="92" r:id="rId1"/>
</worksheet>
</file>

<file path=xl/worksheets/sheet5.xml><?xml version="1.0" encoding="utf-8"?>
<worksheet xmlns="http://schemas.openxmlformats.org/spreadsheetml/2006/main" xmlns:r="http://schemas.openxmlformats.org/officeDocument/2006/relationships">
  <dimension ref="B1:F20"/>
  <sheetViews>
    <sheetView view="pageBreakPreview" zoomScaleSheetLayoutView="100" zoomScalePageLayoutView="0" workbookViewId="0" topLeftCell="A1">
      <selection activeCell="E8" sqref="E8"/>
    </sheetView>
  </sheetViews>
  <sheetFormatPr defaultColWidth="9.00390625" defaultRowHeight="13.5"/>
  <cols>
    <col min="1" max="1" width="7.25390625" style="23" customWidth="1"/>
    <col min="2" max="2" width="19.75390625" style="23" customWidth="1"/>
    <col min="3" max="3" width="17.625" style="23" customWidth="1"/>
    <col min="4" max="4" width="15.375" style="23" customWidth="1"/>
    <col min="5" max="5" width="19.00390625" style="23" customWidth="1"/>
    <col min="6" max="6" width="9.625" style="23" bestFit="1" customWidth="1"/>
    <col min="7" max="16384" width="9.00390625" style="23" customWidth="1"/>
  </cols>
  <sheetData>
    <row r="1" ht="26.25" customHeight="1">
      <c r="E1" s="59" t="s">
        <v>52</v>
      </c>
    </row>
    <row r="2" ht="18.75" customHeight="1"/>
    <row r="3" spans="2:5" ht="21" customHeight="1">
      <c r="B3" s="243" t="s">
        <v>244</v>
      </c>
      <c r="C3" s="244"/>
      <c r="D3" s="244"/>
      <c r="E3" s="244"/>
    </row>
    <row r="4" spans="2:5" ht="21" customHeight="1">
      <c r="B4" s="244"/>
      <c r="C4" s="244"/>
      <c r="D4" s="244"/>
      <c r="E4" s="244"/>
    </row>
    <row r="5" spans="2:5" ht="21" customHeight="1">
      <c r="B5" s="62"/>
      <c r="C5" s="53"/>
      <c r="D5" s="53"/>
      <c r="E5" s="78" t="s">
        <v>64</v>
      </c>
    </row>
    <row r="6" spans="2:6" ht="21" customHeight="1">
      <c r="B6" s="62"/>
      <c r="C6" s="53"/>
      <c r="D6" s="53"/>
      <c r="F6" s="78"/>
    </row>
    <row r="7" ht="20.25" customHeight="1"/>
    <row r="8" ht="18" customHeight="1">
      <c r="B8" s="62" t="s">
        <v>69</v>
      </c>
    </row>
    <row r="9" ht="18" customHeight="1">
      <c r="B9" s="62" t="s">
        <v>46</v>
      </c>
    </row>
    <row r="10" ht="9" customHeight="1" thickBot="1"/>
    <row r="11" spans="2:5" ht="37.5" customHeight="1" thickBot="1" thickTop="1">
      <c r="B11" s="245" t="s">
        <v>79</v>
      </c>
      <c r="C11" s="246"/>
      <c r="D11" s="246"/>
      <c r="E11" s="247"/>
    </row>
    <row r="12" spans="2:5" ht="21.75" customHeight="1" thickTop="1">
      <c r="B12" s="248" t="s">
        <v>126</v>
      </c>
      <c r="C12" s="248"/>
      <c r="D12" s="248"/>
      <c r="E12" s="248"/>
    </row>
    <row r="13" ht="18" thickBot="1">
      <c r="B13" s="62" t="s">
        <v>60</v>
      </c>
    </row>
    <row r="14" spans="2:5" ht="45" customHeight="1" thickBot="1">
      <c r="B14" s="178" t="s">
        <v>49</v>
      </c>
      <c r="C14" s="98" t="s">
        <v>47</v>
      </c>
      <c r="D14" s="9" t="s">
        <v>75</v>
      </c>
      <c r="E14" s="18" t="s">
        <v>87</v>
      </c>
    </row>
    <row r="15" spans="2:5" ht="18" customHeight="1" thickTop="1">
      <c r="B15" s="186" t="s">
        <v>67</v>
      </c>
      <c r="C15" s="182"/>
      <c r="D15" s="169">
        <v>0</v>
      </c>
      <c r="E15" s="184">
        <f>D15*C15/10^6</f>
        <v>0</v>
      </c>
    </row>
    <row r="16" spans="2:5" ht="18" customHeight="1">
      <c r="B16" s="187" t="s">
        <v>18</v>
      </c>
      <c r="C16" s="182"/>
      <c r="D16" s="169">
        <v>0</v>
      </c>
      <c r="E16" s="184">
        <f>D16*C16/10^6</f>
        <v>0</v>
      </c>
    </row>
    <row r="17" spans="2:5" ht="18" customHeight="1" thickBot="1">
      <c r="B17" s="187" t="s">
        <v>112</v>
      </c>
      <c r="C17" s="182"/>
      <c r="D17" s="169">
        <v>0</v>
      </c>
      <c r="E17" s="184">
        <f>D17*C17/10^6</f>
        <v>0</v>
      </c>
    </row>
    <row r="18" spans="2:5" ht="18" customHeight="1" thickBot="1" thickTop="1">
      <c r="B18" s="173" t="s">
        <v>24</v>
      </c>
      <c r="C18" s="164"/>
      <c r="D18" s="54" t="s">
        <v>105</v>
      </c>
      <c r="E18" s="17">
        <f>SUM(E15:E17)</f>
        <v>0</v>
      </c>
    </row>
    <row r="19" spans="2:5" ht="18" customHeight="1">
      <c r="B19" s="148"/>
      <c r="C19" s="165"/>
      <c r="D19" s="55"/>
      <c r="E19" s="40"/>
    </row>
    <row r="20" spans="2:5" ht="18" customHeight="1">
      <c r="B20" s="37"/>
      <c r="C20" s="165"/>
      <c r="D20" s="55"/>
      <c r="E20" s="40"/>
    </row>
    <row r="21" s="25" customFormat="1" ht="13.5"/>
    <row r="22" s="25" customFormat="1" ht="13.5"/>
    <row r="23" s="25" customFormat="1" ht="13.5"/>
    <row r="24" s="25" customFormat="1" ht="13.5"/>
    <row r="25" s="25" customFormat="1" ht="13.5"/>
    <row r="26" s="25" customFormat="1" ht="13.5"/>
    <row r="27" s="25" customFormat="1" ht="13.5"/>
    <row r="28" s="25" customFormat="1" ht="13.5"/>
    <row r="29" s="25" customFormat="1" ht="13.5"/>
    <row r="30" s="25" customFormat="1" ht="13.5"/>
    <row r="31" s="25" customFormat="1" ht="13.5"/>
    <row r="32" s="25" customFormat="1" ht="13.5"/>
    <row r="33" s="25" customFormat="1" ht="13.5"/>
    <row r="34" s="25" customFormat="1" ht="13.5"/>
    <row r="35" s="25" customFormat="1" ht="13.5"/>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row r="47" s="25" customFormat="1" ht="13.5"/>
  </sheetData>
  <sheetProtection/>
  <mergeCells count="3">
    <mergeCell ref="B11:E11"/>
    <mergeCell ref="B12:E12"/>
    <mergeCell ref="B3:E4"/>
  </mergeCells>
  <printOptions/>
  <pageMargins left="0.7" right="0.7" top="0.75" bottom="0.75" header="0.3" footer="0.3"/>
  <pageSetup horizontalDpi="300" verticalDpi="300" orientation="portrait" paperSize="9" scale="105" r:id="rId1"/>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view="pageBreakPreview" zoomScaleSheetLayoutView="100" zoomScalePageLayoutView="0" workbookViewId="0" topLeftCell="B1">
      <selection activeCell="E8" sqref="E8"/>
    </sheetView>
  </sheetViews>
  <sheetFormatPr defaultColWidth="9.00390625" defaultRowHeight="13.5"/>
  <cols>
    <col min="1" max="1" width="1.625" style="23" customWidth="1"/>
    <col min="2" max="2" width="19.875" style="23" customWidth="1"/>
    <col min="3" max="3" width="9.75390625" style="23" bestFit="1" customWidth="1"/>
    <col min="4" max="4" width="5.25390625" style="23" bestFit="1" customWidth="1"/>
    <col min="5" max="5" width="10.625" style="23" customWidth="1"/>
    <col min="6" max="6" width="4.625" style="23" customWidth="1"/>
    <col min="7" max="7" width="15.375" style="23" bestFit="1" customWidth="1"/>
    <col min="8" max="8" width="15.375" style="23" customWidth="1"/>
    <col min="9" max="9" width="13.75390625" style="23" bestFit="1" customWidth="1"/>
    <col min="10" max="10" width="9.625" style="23" bestFit="1" customWidth="1"/>
    <col min="11" max="16384" width="9.00390625" style="23" customWidth="1"/>
  </cols>
  <sheetData>
    <row r="1" ht="26.25" customHeight="1">
      <c r="I1" s="59" t="s">
        <v>51</v>
      </c>
    </row>
    <row r="2" ht="18.75" customHeight="1"/>
    <row r="3" spans="2:9" ht="21" customHeight="1">
      <c r="B3" s="243" t="s">
        <v>244</v>
      </c>
      <c r="C3" s="243"/>
      <c r="D3" s="243"/>
      <c r="E3" s="243"/>
      <c r="F3" s="243"/>
      <c r="G3" s="243"/>
      <c r="H3" s="243"/>
      <c r="I3" s="243"/>
    </row>
    <row r="4" spans="2:9" ht="21" customHeight="1">
      <c r="B4" s="243"/>
      <c r="C4" s="243"/>
      <c r="D4" s="243"/>
      <c r="E4" s="243"/>
      <c r="F4" s="243"/>
      <c r="G4" s="243"/>
      <c r="H4" s="243"/>
      <c r="I4" s="243"/>
    </row>
    <row r="5" spans="2:9" ht="21" customHeight="1">
      <c r="B5" s="62"/>
      <c r="G5" s="53"/>
      <c r="H5" s="53"/>
      <c r="I5" s="78" t="s">
        <v>64</v>
      </c>
    </row>
    <row r="6" ht="20.25" customHeight="1">
      <c r="E6" s="180"/>
    </row>
    <row r="7" ht="18" customHeight="1">
      <c r="B7" s="62" t="s">
        <v>69</v>
      </c>
    </row>
    <row r="8" ht="18" customHeight="1">
      <c r="B8" s="62" t="s">
        <v>48</v>
      </c>
    </row>
    <row r="9" ht="9" customHeight="1" thickBot="1"/>
    <row r="10" spans="2:9" ht="37.5" customHeight="1" thickBot="1" thickTop="1">
      <c r="B10" s="245" t="s">
        <v>127</v>
      </c>
      <c r="C10" s="246"/>
      <c r="D10" s="246"/>
      <c r="E10" s="246"/>
      <c r="F10" s="246"/>
      <c r="G10" s="246"/>
      <c r="H10" s="246"/>
      <c r="I10" s="247"/>
    </row>
    <row r="11" spans="2:7" ht="30" customHeight="1" thickTop="1">
      <c r="B11" s="248" t="s">
        <v>130</v>
      </c>
      <c r="C11" s="248"/>
      <c r="D11" s="248"/>
      <c r="E11" s="248"/>
      <c r="F11" s="248"/>
      <c r="G11" s="248"/>
    </row>
    <row r="12" ht="18" thickBot="1">
      <c r="B12" s="62" t="s">
        <v>60</v>
      </c>
    </row>
    <row r="13" spans="2:9" ht="45" customHeight="1" thickBot="1">
      <c r="B13" s="178" t="s">
        <v>49</v>
      </c>
      <c r="C13" s="267" t="s">
        <v>59</v>
      </c>
      <c r="D13" s="268"/>
      <c r="E13" s="267" t="s">
        <v>125</v>
      </c>
      <c r="F13" s="268"/>
      <c r="G13" s="98" t="s">
        <v>21</v>
      </c>
      <c r="H13" s="9" t="s">
        <v>75</v>
      </c>
      <c r="I13" s="18" t="s">
        <v>87</v>
      </c>
    </row>
    <row r="14" spans="2:9" ht="18" customHeight="1" thickTop="1">
      <c r="B14" s="181" t="s">
        <v>67</v>
      </c>
      <c r="C14" s="263"/>
      <c r="D14" s="264"/>
      <c r="E14" s="263"/>
      <c r="F14" s="264"/>
      <c r="G14" s="182">
        <f>IF(E14=0,0,C14/(E14/100)*3600)</f>
        <v>0</v>
      </c>
      <c r="H14" s="183">
        <v>0</v>
      </c>
      <c r="I14" s="184">
        <f>H14*G14/10^6</f>
        <v>0</v>
      </c>
    </row>
    <row r="15" spans="2:9" ht="18" customHeight="1">
      <c r="B15" s="185" t="s">
        <v>18</v>
      </c>
      <c r="C15" s="261"/>
      <c r="D15" s="262"/>
      <c r="E15" s="261"/>
      <c r="F15" s="262"/>
      <c r="G15" s="182">
        <f>IF(E15=0,0,C15/(E15/100)*3600)</f>
        <v>0</v>
      </c>
      <c r="H15" s="183">
        <v>0</v>
      </c>
      <c r="I15" s="184">
        <f>H15*G15/10^6</f>
        <v>0</v>
      </c>
    </row>
    <row r="16" spans="2:9" ht="18" customHeight="1" thickBot="1">
      <c r="B16" s="185" t="s">
        <v>112</v>
      </c>
      <c r="C16" s="265"/>
      <c r="D16" s="266"/>
      <c r="E16" s="265"/>
      <c r="F16" s="266"/>
      <c r="G16" s="182">
        <f>IF(E16=0,0,C16/(E16/100)*3600)</f>
        <v>0</v>
      </c>
      <c r="H16" s="183">
        <v>0</v>
      </c>
      <c r="I16" s="184">
        <f>H16*G16/10^6</f>
        <v>0</v>
      </c>
    </row>
    <row r="17" spans="2:9" ht="18" customHeight="1" thickBot="1" thickTop="1">
      <c r="B17" s="173" t="s">
        <v>24</v>
      </c>
      <c r="C17" s="257">
        <f>SUM(C14:C16)</f>
        <v>0</v>
      </c>
      <c r="D17" s="258"/>
      <c r="E17" s="257" t="s">
        <v>105</v>
      </c>
      <c r="F17" s="258"/>
      <c r="G17" s="164">
        <f>SUM(G14:G16)</f>
        <v>0</v>
      </c>
      <c r="H17" s="54" t="s">
        <v>105</v>
      </c>
      <c r="I17" s="17">
        <f>SUM(I14:I16)</f>
        <v>0</v>
      </c>
    </row>
    <row r="18" spans="2:9" ht="18" customHeight="1">
      <c r="B18" s="148"/>
      <c r="C18" s="175"/>
      <c r="D18" s="15"/>
      <c r="E18" s="175"/>
      <c r="F18" s="15"/>
      <c r="G18" s="165"/>
      <c r="H18" s="55"/>
      <c r="I18" s="40"/>
    </row>
    <row r="19" spans="2:9" ht="18" customHeight="1">
      <c r="B19" s="37"/>
      <c r="C19" s="175"/>
      <c r="D19" s="15"/>
      <c r="E19" s="175"/>
      <c r="F19" s="15"/>
      <c r="G19" s="165"/>
      <c r="H19" s="55"/>
      <c r="I19" s="40"/>
    </row>
    <row r="20" s="25" customFormat="1" ht="13.5"/>
    <row r="21" s="25" customFormat="1" ht="13.5"/>
    <row r="22" s="25" customFormat="1" ht="13.5"/>
    <row r="23" s="25" customFormat="1" ht="13.5"/>
    <row r="24" s="25" customFormat="1" ht="13.5"/>
    <row r="25" s="25" customFormat="1" ht="13.5"/>
    <row r="26" s="25" customFormat="1" ht="13.5"/>
    <row r="27" s="25" customFormat="1" ht="13.5"/>
    <row r="28" s="25" customFormat="1" ht="13.5"/>
    <row r="29" s="25" customFormat="1" ht="13.5"/>
    <row r="30" s="25" customFormat="1" ht="13.5"/>
    <row r="31" s="25" customFormat="1" ht="13.5"/>
    <row r="32" s="25" customFormat="1" ht="13.5"/>
    <row r="33" s="25" customFormat="1" ht="13.5"/>
    <row r="34" s="25" customFormat="1" ht="13.5"/>
    <row r="35" s="25" customFormat="1" ht="13.5"/>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sheetData>
  <sheetProtection/>
  <mergeCells count="13">
    <mergeCell ref="B3:I4"/>
    <mergeCell ref="E17:F17"/>
    <mergeCell ref="C13:D13"/>
    <mergeCell ref="E13:F13"/>
    <mergeCell ref="B10:I10"/>
    <mergeCell ref="C14:D14"/>
    <mergeCell ref="C15:D15"/>
    <mergeCell ref="C16:D16"/>
    <mergeCell ref="B11:G11"/>
    <mergeCell ref="C17:D17"/>
    <mergeCell ref="E14:F14"/>
    <mergeCell ref="E15:F15"/>
    <mergeCell ref="E16:F16"/>
  </mergeCells>
  <printOptions/>
  <pageMargins left="0.7" right="0.7" top="0.75" bottom="0.75" header="0.3" footer="0.3"/>
  <pageSetup fitToHeight="1" fitToWidth="1" horizontalDpi="72" verticalDpi="72"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I34"/>
  <sheetViews>
    <sheetView view="pageBreakPreview" zoomScaleSheetLayoutView="100" zoomScalePageLayoutView="0" workbookViewId="0" topLeftCell="B7">
      <selection activeCell="E8" sqref="E8"/>
    </sheetView>
  </sheetViews>
  <sheetFormatPr defaultColWidth="9.00390625" defaultRowHeight="13.5"/>
  <cols>
    <col min="1" max="1" width="6.375" style="23" customWidth="1"/>
    <col min="2" max="2" width="5.125" style="23" customWidth="1"/>
    <col min="3" max="3" width="19.75390625" style="23" customWidth="1"/>
    <col min="4" max="4" width="9.75390625" style="23" bestFit="1" customWidth="1"/>
    <col min="5" max="5" width="9.00390625" style="23" customWidth="1"/>
    <col min="6" max="6" width="18.125" style="23" customWidth="1"/>
    <col min="7" max="7" width="11.625" style="23" customWidth="1"/>
    <col min="8" max="8" width="6.00390625" style="23" customWidth="1"/>
    <col min="9" max="16384" width="9.00390625" style="23" customWidth="1"/>
  </cols>
  <sheetData>
    <row r="1" ht="26.25" customHeight="1">
      <c r="I1" s="59" t="s">
        <v>50</v>
      </c>
    </row>
    <row r="2" ht="18.75" customHeight="1"/>
    <row r="3" spans="1:9" ht="21" customHeight="1">
      <c r="A3" s="243" t="s">
        <v>244</v>
      </c>
      <c r="B3" s="243"/>
      <c r="C3" s="243"/>
      <c r="D3" s="243"/>
      <c r="E3" s="243"/>
      <c r="F3" s="243"/>
      <c r="G3" s="243"/>
      <c r="H3" s="243"/>
      <c r="I3" s="243"/>
    </row>
    <row r="4" spans="1:9" ht="21" customHeight="1">
      <c r="A4" s="243"/>
      <c r="B4" s="243"/>
      <c r="C4" s="243"/>
      <c r="D4" s="243"/>
      <c r="E4" s="243"/>
      <c r="F4" s="243"/>
      <c r="G4" s="243"/>
      <c r="H4" s="243"/>
      <c r="I4" s="243"/>
    </row>
    <row r="5" spans="3:8" ht="21" customHeight="1">
      <c r="C5" s="62"/>
      <c r="F5" s="53"/>
      <c r="H5" s="78" t="s">
        <v>64</v>
      </c>
    </row>
    <row r="6" ht="21" customHeight="1"/>
    <row r="7" ht="22.5" customHeight="1">
      <c r="C7" s="62" t="s">
        <v>158</v>
      </c>
    </row>
    <row r="8" ht="19.5" customHeight="1" thickBot="1">
      <c r="G8" s="81"/>
    </row>
    <row r="9" spans="3:8" ht="37.5" customHeight="1" thickBot="1" thickTop="1">
      <c r="C9" s="245" t="s">
        <v>231</v>
      </c>
      <c r="D9" s="246"/>
      <c r="E9" s="246"/>
      <c r="F9" s="246"/>
      <c r="G9" s="246"/>
      <c r="H9" s="247"/>
    </row>
    <row r="10" spans="3:8" ht="18.75" customHeight="1" thickTop="1">
      <c r="C10" s="248" t="s">
        <v>113</v>
      </c>
      <c r="D10" s="248"/>
      <c r="E10" s="248"/>
      <c r="F10" s="248"/>
      <c r="G10" s="248"/>
      <c r="H10" s="248"/>
    </row>
    <row r="11" spans="3:8" ht="18.75" customHeight="1" thickBot="1">
      <c r="C11" s="166"/>
      <c r="G11" s="132"/>
      <c r="H11" s="132"/>
    </row>
    <row r="12" spans="3:8" ht="55.5" customHeight="1" thickBot="1">
      <c r="C12" s="96" t="s">
        <v>232</v>
      </c>
      <c r="D12" s="267" t="s">
        <v>59</v>
      </c>
      <c r="E12" s="268"/>
      <c r="F12" s="9" t="s">
        <v>233</v>
      </c>
      <c r="G12" s="271" t="s">
        <v>87</v>
      </c>
      <c r="H12" s="272"/>
    </row>
    <row r="13" spans="3:8" ht="18" customHeight="1" thickTop="1">
      <c r="C13" s="168" t="s">
        <v>22</v>
      </c>
      <c r="D13" s="275"/>
      <c r="E13" s="276"/>
      <c r="F13" s="169">
        <v>0</v>
      </c>
      <c r="G13" s="273">
        <f>D13*F13</f>
        <v>0</v>
      </c>
      <c r="H13" s="274"/>
    </row>
    <row r="14" spans="3:8" ht="18" customHeight="1">
      <c r="C14" s="170" t="s">
        <v>36</v>
      </c>
      <c r="D14" s="269"/>
      <c r="E14" s="270"/>
      <c r="F14" s="169">
        <v>0</v>
      </c>
      <c r="G14" s="285">
        <f>D14*F14</f>
        <v>0</v>
      </c>
      <c r="H14" s="286"/>
    </row>
    <row r="15" spans="3:8" ht="18" customHeight="1">
      <c r="C15" s="170" t="s">
        <v>35</v>
      </c>
      <c r="D15" s="269"/>
      <c r="E15" s="270"/>
      <c r="F15" s="169">
        <v>0</v>
      </c>
      <c r="G15" s="285">
        <f>D15*F15</f>
        <v>0</v>
      </c>
      <c r="H15" s="286"/>
    </row>
    <row r="16" spans="3:8" ht="18" customHeight="1" thickBot="1">
      <c r="C16" s="171" t="s">
        <v>68</v>
      </c>
      <c r="D16" s="269"/>
      <c r="E16" s="270"/>
      <c r="F16" s="169">
        <v>0</v>
      </c>
      <c r="G16" s="285">
        <f>D16*F16</f>
        <v>0</v>
      </c>
      <c r="H16" s="286"/>
    </row>
    <row r="17" spans="3:8" ht="18" customHeight="1" thickBot="1" thickTop="1">
      <c r="C17" s="172" t="s">
        <v>114</v>
      </c>
      <c r="D17" s="265"/>
      <c r="E17" s="266"/>
      <c r="F17" s="169">
        <v>0</v>
      </c>
      <c r="G17" s="273">
        <f>D17*F17</f>
        <v>0</v>
      </c>
      <c r="H17" s="274"/>
    </row>
    <row r="18" spans="3:8" ht="18" customHeight="1" thickBot="1" thickTop="1">
      <c r="C18" s="173" t="s">
        <v>24</v>
      </c>
      <c r="D18" s="279">
        <f>SUM(D13:D17)</f>
        <v>0</v>
      </c>
      <c r="E18" s="280"/>
      <c r="F18" s="174" t="s">
        <v>105</v>
      </c>
      <c r="G18" s="281">
        <f>SUM(G13:H17)</f>
        <v>0</v>
      </c>
      <c r="H18" s="282"/>
    </row>
    <row r="19" spans="3:8" ht="18" customHeight="1">
      <c r="C19" s="148" t="s">
        <v>76</v>
      </c>
      <c r="D19" s="175"/>
      <c r="E19" s="15"/>
      <c r="F19" s="55"/>
      <c r="G19" s="176"/>
      <c r="H19" s="177"/>
    </row>
    <row r="20" spans="3:8" ht="18" customHeight="1">
      <c r="C20" s="148"/>
      <c r="D20" s="175"/>
      <c r="E20" s="15"/>
      <c r="F20" s="55"/>
      <c r="G20" s="40"/>
      <c r="H20" s="81"/>
    </row>
    <row r="21" spans="3:5" ht="18.75" customHeight="1">
      <c r="C21" s="166" t="s">
        <v>234</v>
      </c>
      <c r="D21" s="52"/>
      <c r="E21" s="52"/>
    </row>
    <row r="22" spans="3:5" ht="19.5" customHeight="1" thickBot="1">
      <c r="C22" s="166"/>
      <c r="D22" s="52"/>
      <c r="E22" s="52"/>
    </row>
    <row r="23" spans="3:8" s="25" customFormat="1" ht="37.5" customHeight="1" thickBot="1" thickTop="1">
      <c r="C23" s="245" t="s">
        <v>235</v>
      </c>
      <c r="D23" s="246"/>
      <c r="E23" s="246"/>
      <c r="F23" s="246"/>
      <c r="G23" s="246"/>
      <c r="H23" s="247"/>
    </row>
    <row r="24" spans="3:6" s="25" customFormat="1" ht="22.5" customHeight="1" thickTop="1">
      <c r="C24" s="248" t="s">
        <v>131</v>
      </c>
      <c r="D24" s="248"/>
      <c r="E24" s="248"/>
      <c r="F24" s="23"/>
    </row>
    <row r="25" spans="3:8" ht="18.75" customHeight="1" thickBot="1">
      <c r="C25" s="166"/>
      <c r="G25" s="132"/>
      <c r="H25" s="132"/>
    </row>
    <row r="26" spans="3:8" ht="55.5" customHeight="1" thickBot="1">
      <c r="C26" s="178" t="s">
        <v>34</v>
      </c>
      <c r="D26" s="267" t="s">
        <v>59</v>
      </c>
      <c r="E26" s="268"/>
      <c r="F26" s="9" t="s">
        <v>236</v>
      </c>
      <c r="G26" s="271" t="s">
        <v>87</v>
      </c>
      <c r="H26" s="272"/>
    </row>
    <row r="27" spans="3:8" ht="18" customHeight="1" thickTop="1">
      <c r="C27" s="168" t="s">
        <v>22</v>
      </c>
      <c r="D27" s="275"/>
      <c r="E27" s="276"/>
      <c r="F27" s="179">
        <v>0</v>
      </c>
      <c r="G27" s="283">
        <f>D27*F27</f>
        <v>0</v>
      </c>
      <c r="H27" s="284"/>
    </row>
    <row r="28" spans="3:8" ht="18" customHeight="1">
      <c r="C28" s="170" t="s">
        <v>36</v>
      </c>
      <c r="D28" s="269"/>
      <c r="E28" s="270"/>
      <c r="F28" s="179">
        <v>0</v>
      </c>
      <c r="G28" s="277">
        <f>D28*F28</f>
        <v>0</v>
      </c>
      <c r="H28" s="278"/>
    </row>
    <row r="29" spans="3:8" ht="18" customHeight="1">
      <c r="C29" s="170" t="s">
        <v>35</v>
      </c>
      <c r="D29" s="269"/>
      <c r="E29" s="270"/>
      <c r="F29" s="179">
        <v>0</v>
      </c>
      <c r="G29" s="277">
        <f>D29*F29</f>
        <v>0</v>
      </c>
      <c r="H29" s="278"/>
    </row>
    <row r="30" spans="3:8" ht="18" customHeight="1">
      <c r="C30" s="171" t="s">
        <v>68</v>
      </c>
      <c r="D30" s="269"/>
      <c r="E30" s="270"/>
      <c r="F30" s="179">
        <v>0</v>
      </c>
      <c r="G30" s="277">
        <f>D30*F30</f>
        <v>0</v>
      </c>
      <c r="H30" s="278"/>
    </row>
    <row r="31" spans="3:8" ht="18" customHeight="1" thickBot="1">
      <c r="C31" s="172" t="s">
        <v>114</v>
      </c>
      <c r="D31" s="265"/>
      <c r="E31" s="266"/>
      <c r="F31" s="179">
        <v>0</v>
      </c>
      <c r="G31" s="277">
        <f>D31*F31</f>
        <v>0</v>
      </c>
      <c r="H31" s="278"/>
    </row>
    <row r="32" spans="3:8" ht="18" customHeight="1" thickBot="1" thickTop="1">
      <c r="C32" s="173" t="s">
        <v>24</v>
      </c>
      <c r="D32" s="279">
        <f>SUM(D27:D31)</f>
        <v>0</v>
      </c>
      <c r="E32" s="280"/>
      <c r="F32" s="174" t="s">
        <v>105</v>
      </c>
      <c r="G32" s="281">
        <f>SUM(G27:H31)</f>
        <v>0</v>
      </c>
      <c r="H32" s="282"/>
    </row>
    <row r="33" s="25" customFormat="1" ht="13.5"/>
    <row r="34" s="25" customFormat="1" ht="18.75" customHeight="1">
      <c r="C34" s="166"/>
    </row>
    <row r="35" s="25" customFormat="1" ht="13.5"/>
    <row r="36" s="25" customFormat="1" ht="37.5" customHeight="1"/>
    <row r="37" s="25" customFormat="1" ht="13.5"/>
    <row r="38" s="25" customFormat="1" ht="54.75" customHeight="1"/>
    <row r="39" s="25" customFormat="1" ht="13.5"/>
    <row r="40" s="25" customFormat="1" ht="13.5"/>
    <row r="41" s="25" customFormat="1" ht="13.5"/>
    <row r="42" s="25" customFormat="1" ht="13.5"/>
    <row r="43" s="25" customFormat="1" ht="13.5"/>
    <row r="44" s="25" customFormat="1" ht="13.5"/>
    <row r="45" s="25" customFormat="1" ht="13.5"/>
    <row r="46" s="25" customFormat="1" ht="13.5"/>
    <row r="47" s="25" customFormat="1" ht="13.5"/>
    <row r="48" s="25" customFormat="1" ht="13.5"/>
    <row r="49" s="25" customFormat="1" ht="13.5"/>
  </sheetData>
  <sheetProtection/>
  <mergeCells count="33">
    <mergeCell ref="D32:E32"/>
    <mergeCell ref="G32:H32"/>
    <mergeCell ref="D29:E29"/>
    <mergeCell ref="G29:H29"/>
    <mergeCell ref="D30:E30"/>
    <mergeCell ref="G30:H30"/>
    <mergeCell ref="D31:E31"/>
    <mergeCell ref="G31:H31"/>
    <mergeCell ref="A3:I4"/>
    <mergeCell ref="G17:H17"/>
    <mergeCell ref="C23:H23"/>
    <mergeCell ref="C24:E24"/>
    <mergeCell ref="G14:H14"/>
    <mergeCell ref="G15:H15"/>
    <mergeCell ref="G16:H16"/>
    <mergeCell ref="D15:E15"/>
    <mergeCell ref="D16:E16"/>
    <mergeCell ref="D12:E12"/>
    <mergeCell ref="D28:E28"/>
    <mergeCell ref="D17:E17"/>
    <mergeCell ref="G28:H28"/>
    <mergeCell ref="D26:E26"/>
    <mergeCell ref="D18:E18"/>
    <mergeCell ref="G26:H26"/>
    <mergeCell ref="G18:H18"/>
    <mergeCell ref="D27:E27"/>
    <mergeCell ref="G27:H27"/>
    <mergeCell ref="D14:E14"/>
    <mergeCell ref="G12:H12"/>
    <mergeCell ref="G13:H13"/>
    <mergeCell ref="C9:H9"/>
    <mergeCell ref="C10:H10"/>
    <mergeCell ref="D13:E13"/>
  </mergeCells>
  <printOptions/>
  <pageMargins left="0.7" right="0.7" top="0.75" bottom="0.75" header="0.3" footer="0.3"/>
  <pageSetup fitToHeight="1" fitToWidth="1" horizontalDpi="72" verticalDpi="72" orientation="portrait" paperSize="9" scale="94" r:id="rId1"/>
</worksheet>
</file>

<file path=xl/worksheets/sheet8.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E8" sqref="E8"/>
    </sheetView>
  </sheetViews>
  <sheetFormatPr defaultColWidth="9.00390625" defaultRowHeight="13.5"/>
  <cols>
    <col min="1" max="1" width="11.375" style="23" customWidth="1"/>
    <col min="2" max="2" width="5.75390625" style="23" customWidth="1"/>
    <col min="3" max="3" width="19.875" style="23" customWidth="1"/>
    <col min="4" max="4" width="39.50390625" style="23" customWidth="1"/>
    <col min="5" max="5" width="11.75390625" style="23" customWidth="1"/>
    <col min="6" max="6" width="6.25390625" style="23" customWidth="1"/>
    <col min="7" max="16384" width="9.00390625" style="23" customWidth="1"/>
  </cols>
  <sheetData>
    <row r="1" ht="26.25" customHeight="1">
      <c r="F1" s="59" t="s">
        <v>132</v>
      </c>
    </row>
    <row r="2" ht="18.75" customHeight="1"/>
    <row r="3" spans="2:5" ht="18.75" customHeight="1">
      <c r="B3" s="243" t="s">
        <v>243</v>
      </c>
      <c r="C3" s="243"/>
      <c r="D3" s="243"/>
      <c r="E3" s="243"/>
    </row>
    <row r="4" spans="2:5" ht="18.75" customHeight="1">
      <c r="B4" s="243"/>
      <c r="C4" s="243"/>
      <c r="D4" s="243"/>
      <c r="E4" s="243"/>
    </row>
    <row r="5" spans="4:5" ht="21" customHeight="1">
      <c r="D5" s="53"/>
      <c r="E5" s="78" t="s">
        <v>64</v>
      </c>
    </row>
    <row r="6" ht="24.75" customHeight="1"/>
    <row r="7" ht="18" thickBot="1">
      <c r="C7" s="62"/>
    </row>
    <row r="8" spans="2:5" ht="45" customHeight="1" thickBot="1">
      <c r="B8" s="101"/>
      <c r="C8" s="97" t="s">
        <v>134</v>
      </c>
      <c r="D8" s="98" t="s">
        <v>135</v>
      </c>
      <c r="E8" s="18" t="s">
        <v>136</v>
      </c>
    </row>
    <row r="9" spans="2:5" ht="18" customHeight="1" thickTop="1">
      <c r="B9" s="103">
        <v>1</v>
      </c>
      <c r="C9" s="151"/>
      <c r="D9" s="152"/>
      <c r="E9" s="16"/>
    </row>
    <row r="10" spans="2:5" ht="18" customHeight="1">
      <c r="B10" s="136">
        <v>2</v>
      </c>
      <c r="C10" s="154"/>
      <c r="D10" s="155"/>
      <c r="E10" s="16"/>
    </row>
    <row r="11" spans="2:5" ht="18" customHeight="1">
      <c r="B11" s="139" t="s">
        <v>137</v>
      </c>
      <c r="C11" s="154"/>
      <c r="D11" s="155"/>
      <c r="E11" s="16"/>
    </row>
    <row r="12" spans="2:5" ht="18" customHeight="1">
      <c r="B12" s="141" t="s">
        <v>137</v>
      </c>
      <c r="C12" s="154"/>
      <c r="D12" s="155"/>
      <c r="E12" s="16"/>
    </row>
    <row r="13" spans="2:5" ht="18" customHeight="1">
      <c r="B13" s="136" t="s">
        <v>137</v>
      </c>
      <c r="C13" s="154"/>
      <c r="D13" s="155"/>
      <c r="E13" s="16"/>
    </row>
    <row r="14" spans="2:5" ht="18" customHeight="1">
      <c r="B14" s="136" t="s">
        <v>137</v>
      </c>
      <c r="C14" s="157"/>
      <c r="D14" s="155"/>
      <c r="E14" s="16"/>
    </row>
    <row r="15" spans="2:5" ht="18" customHeight="1">
      <c r="B15" s="139" t="s">
        <v>137</v>
      </c>
      <c r="C15" s="157"/>
      <c r="D15" s="155"/>
      <c r="E15" s="16"/>
    </row>
    <row r="16" spans="2:5" ht="18" customHeight="1" thickBot="1">
      <c r="B16" s="141" t="s">
        <v>137</v>
      </c>
      <c r="C16" s="159"/>
      <c r="D16" s="160"/>
      <c r="E16" s="16"/>
    </row>
    <row r="17" spans="2:5" ht="18" customHeight="1" thickBot="1" thickTop="1">
      <c r="B17" s="161" t="s">
        <v>133</v>
      </c>
      <c r="C17" s="163"/>
      <c r="D17" s="164"/>
      <c r="E17" s="17"/>
    </row>
    <row r="18" spans="3:5" ht="18" customHeight="1">
      <c r="C18" s="148"/>
      <c r="D18" s="165"/>
      <c r="E18" s="40"/>
    </row>
    <row r="19" spans="1:5" ht="18" customHeight="1">
      <c r="A19" s="78" t="s">
        <v>138</v>
      </c>
      <c r="B19" s="287" t="s">
        <v>139</v>
      </c>
      <c r="C19" s="287"/>
      <c r="D19" s="287"/>
      <c r="E19" s="287"/>
    </row>
    <row r="20" spans="2:5" s="25" customFormat="1" ht="18" customHeight="1">
      <c r="B20" s="287"/>
      <c r="C20" s="287"/>
      <c r="D20" s="287"/>
      <c r="E20" s="287"/>
    </row>
    <row r="21" spans="2:5" s="25" customFormat="1" ht="18" customHeight="1">
      <c r="B21" s="287"/>
      <c r="C21" s="287"/>
      <c r="D21" s="287"/>
      <c r="E21" s="287"/>
    </row>
    <row r="22" s="25" customFormat="1" ht="18" customHeight="1"/>
    <row r="23" s="25" customFormat="1" ht="18" customHeight="1"/>
    <row r="24" s="25" customFormat="1" ht="18" customHeight="1"/>
    <row r="25" s="25" customFormat="1" ht="18" customHeight="1"/>
    <row r="26" s="25" customFormat="1" ht="18" customHeight="1"/>
    <row r="27" s="25" customFormat="1" ht="13.5"/>
    <row r="28" s="25" customFormat="1" ht="13.5"/>
    <row r="29" s="25" customFormat="1" ht="13.5"/>
    <row r="30" s="25" customFormat="1" ht="13.5"/>
    <row r="31" s="25" customFormat="1" ht="13.5"/>
    <row r="32" s="25" customFormat="1" ht="13.5"/>
    <row r="33" s="25" customFormat="1" ht="13.5"/>
    <row r="34" s="25" customFormat="1" ht="13.5"/>
    <row r="35" s="25" customFormat="1" ht="13.5"/>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sheetData>
  <sheetProtection/>
  <mergeCells count="2">
    <mergeCell ref="B3:E4"/>
    <mergeCell ref="B19:E21"/>
  </mergeCells>
  <printOptions/>
  <pageMargins left="0.7" right="0.7" top="0.75" bottom="0.75" header="0.3" footer="0.3"/>
  <pageSetup horizontalDpi="72" verticalDpi="72" orientation="portrait" paperSize="9" scale="89" r:id="rId1"/>
</worksheet>
</file>

<file path=xl/worksheets/sheet9.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E8" sqref="E8"/>
    </sheetView>
  </sheetViews>
  <sheetFormatPr defaultColWidth="9.00390625" defaultRowHeight="13.5"/>
  <cols>
    <col min="1" max="1" width="11.375" style="23" customWidth="1"/>
    <col min="2" max="2" width="5.75390625" style="23" customWidth="1"/>
    <col min="3" max="3" width="13.125" style="23" customWidth="1"/>
    <col min="4" max="4" width="16.25390625" style="23" customWidth="1"/>
    <col min="5" max="5" width="25.625" style="23" customWidth="1"/>
    <col min="6" max="6" width="15.875" style="23" customWidth="1"/>
    <col min="7" max="7" width="6.25390625" style="23" customWidth="1"/>
    <col min="8" max="16384" width="9.00390625" style="23" customWidth="1"/>
  </cols>
  <sheetData>
    <row r="1" ht="26.25" customHeight="1">
      <c r="G1" s="59" t="s">
        <v>140</v>
      </c>
    </row>
    <row r="2" ht="18.75" customHeight="1"/>
    <row r="3" spans="1:7" ht="18.75" customHeight="1">
      <c r="A3" s="243" t="s">
        <v>242</v>
      </c>
      <c r="B3" s="243"/>
      <c r="C3" s="243"/>
      <c r="D3" s="243"/>
      <c r="E3" s="243"/>
      <c r="F3" s="243"/>
      <c r="G3" s="243"/>
    </row>
    <row r="4" spans="1:7" ht="18.75" customHeight="1">
      <c r="A4" s="243"/>
      <c r="B4" s="243"/>
      <c r="C4" s="243"/>
      <c r="D4" s="243"/>
      <c r="E4" s="243"/>
      <c r="F4" s="243"/>
      <c r="G4" s="243"/>
    </row>
    <row r="5" spans="5:6" ht="21" customHeight="1">
      <c r="E5" s="53"/>
      <c r="F5" s="78" t="s">
        <v>64</v>
      </c>
    </row>
    <row r="6" ht="24.75" customHeight="1"/>
    <row r="7" ht="18" thickBot="1">
      <c r="D7" s="62"/>
    </row>
    <row r="8" spans="2:6" ht="45" customHeight="1" thickBot="1">
      <c r="B8" s="101"/>
      <c r="C8" s="149" t="s">
        <v>141</v>
      </c>
      <c r="D8" s="97" t="s">
        <v>134</v>
      </c>
      <c r="E8" s="98" t="s">
        <v>135</v>
      </c>
      <c r="F8" s="18" t="s">
        <v>136</v>
      </c>
    </row>
    <row r="9" spans="2:6" ht="18" customHeight="1" thickTop="1">
      <c r="B9" s="103">
        <v>1</v>
      </c>
      <c r="C9" s="150"/>
      <c r="D9" s="151"/>
      <c r="E9" s="152"/>
      <c r="F9" s="16"/>
    </row>
    <row r="10" spans="2:6" ht="18" customHeight="1">
      <c r="B10" s="136">
        <v>2</v>
      </c>
      <c r="C10" s="153"/>
      <c r="D10" s="154"/>
      <c r="E10" s="155"/>
      <c r="F10" s="16"/>
    </row>
    <row r="11" spans="2:6" ht="18" customHeight="1">
      <c r="B11" s="139" t="s">
        <v>137</v>
      </c>
      <c r="C11" s="156"/>
      <c r="D11" s="154"/>
      <c r="E11" s="155"/>
      <c r="F11" s="16"/>
    </row>
    <row r="12" spans="2:6" ht="18" customHeight="1">
      <c r="B12" s="141" t="s">
        <v>137</v>
      </c>
      <c r="C12" s="156"/>
      <c r="D12" s="154"/>
      <c r="E12" s="155"/>
      <c r="F12" s="16"/>
    </row>
    <row r="13" spans="2:6" ht="18" customHeight="1">
      <c r="B13" s="136" t="s">
        <v>137</v>
      </c>
      <c r="C13" s="156"/>
      <c r="D13" s="154"/>
      <c r="E13" s="155"/>
      <c r="F13" s="16"/>
    </row>
    <row r="14" spans="2:6" ht="18" customHeight="1">
      <c r="B14" s="136" t="s">
        <v>137</v>
      </c>
      <c r="C14" s="153"/>
      <c r="D14" s="157"/>
      <c r="E14" s="155"/>
      <c r="F14" s="16"/>
    </row>
    <row r="15" spans="2:6" ht="18" customHeight="1">
      <c r="B15" s="139" t="s">
        <v>137</v>
      </c>
      <c r="C15" s="156"/>
      <c r="D15" s="157"/>
      <c r="E15" s="155"/>
      <c r="F15" s="16"/>
    </row>
    <row r="16" spans="2:6" ht="18" customHeight="1" thickBot="1">
      <c r="B16" s="141" t="s">
        <v>137</v>
      </c>
      <c r="C16" s="158"/>
      <c r="D16" s="159"/>
      <c r="E16" s="160"/>
      <c r="F16" s="16"/>
    </row>
    <row r="17" spans="2:6" ht="18" customHeight="1" thickBot="1" thickTop="1">
      <c r="B17" s="161" t="s">
        <v>133</v>
      </c>
      <c r="C17" s="162"/>
      <c r="D17" s="163"/>
      <c r="E17" s="164"/>
      <c r="F17" s="17"/>
    </row>
    <row r="18" spans="4:6" ht="18" customHeight="1">
      <c r="D18" s="148"/>
      <c r="F18" s="165" t="s">
        <v>142</v>
      </c>
    </row>
    <row r="19" spans="4:6" ht="18" customHeight="1">
      <c r="D19" s="148"/>
      <c r="E19" s="165"/>
      <c r="F19" s="40"/>
    </row>
    <row r="20" spans="1:6" ht="18" customHeight="1">
      <c r="A20" s="78" t="s">
        <v>138</v>
      </c>
      <c r="B20" s="287" t="s">
        <v>139</v>
      </c>
      <c r="C20" s="287"/>
      <c r="D20" s="287"/>
      <c r="E20" s="287"/>
      <c r="F20" s="287"/>
    </row>
    <row r="21" spans="2:6" s="25" customFormat="1" ht="18" customHeight="1">
      <c r="B21" s="287"/>
      <c r="C21" s="287"/>
      <c r="D21" s="287"/>
      <c r="E21" s="287"/>
      <c r="F21" s="287"/>
    </row>
    <row r="22" spans="2:6" s="25" customFormat="1" ht="18" customHeight="1">
      <c r="B22" s="287"/>
      <c r="C22" s="287"/>
      <c r="D22" s="287"/>
      <c r="E22" s="287"/>
      <c r="F22" s="287"/>
    </row>
    <row r="23" s="25" customFormat="1" ht="18" customHeight="1"/>
    <row r="24" s="25" customFormat="1" ht="18" customHeight="1"/>
    <row r="25" s="25" customFormat="1" ht="18" customHeight="1"/>
    <row r="26" s="25" customFormat="1" ht="18" customHeight="1"/>
    <row r="27" s="25" customFormat="1" ht="18" customHeight="1"/>
    <row r="28" s="25" customFormat="1" ht="13.5"/>
    <row r="29" s="25" customFormat="1" ht="13.5"/>
    <row r="30" s="25" customFormat="1" ht="13.5"/>
    <row r="31" s="25" customFormat="1" ht="13.5"/>
    <row r="32" s="25" customFormat="1" ht="13.5"/>
    <row r="33" s="25" customFormat="1" ht="13.5"/>
    <row r="34" s="25" customFormat="1" ht="13.5"/>
    <row r="35" s="25" customFormat="1" ht="13.5"/>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row r="47" s="25" customFormat="1" ht="13.5"/>
  </sheetData>
  <sheetProtection/>
  <mergeCells count="2">
    <mergeCell ref="B20:F22"/>
    <mergeCell ref="A3:G4"/>
  </mergeCells>
  <printOptions/>
  <pageMargins left="0.7" right="0.7" top="0.75" bottom="0.75" header="0.3" footer="0.3"/>
  <pageSetup horizontalDpi="72" verticalDpi="72"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総合計画G　山本　９１－３６３３</dc:creator>
  <cp:keywords/>
  <dc:description/>
  <cp:lastModifiedBy>METI</cp:lastModifiedBy>
  <cp:lastPrinted>2013-05-09T09:14:15Z</cp:lastPrinted>
  <dcterms:created xsi:type="dcterms:W3CDTF">2006-04-11T02:05:36Z</dcterms:created>
  <dcterms:modified xsi:type="dcterms:W3CDTF">2013-06-25T11:03:26Z</dcterms:modified>
  <cp:category/>
  <cp:version/>
  <cp:contentType/>
  <cp:contentStatus/>
</cp:coreProperties>
</file>